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isternas\OneDrive - Rayen Salud SpA\Equipo REM\REM 2020\REM B18\"/>
    </mc:Choice>
  </mc:AlternateContent>
  <bookViews>
    <workbookView xWindow="0" yWindow="0" windowWidth="20490" windowHeight="7545"/>
  </bookViews>
  <sheets>
    <sheet name="BM18_Comentado V1.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74" i="1"/>
  <c r="C73" i="1"/>
  <c r="C72" i="1"/>
  <c r="E63" i="1"/>
  <c r="D63" i="1"/>
  <c r="E62" i="1"/>
  <c r="D62" i="1"/>
  <c r="E61" i="1"/>
  <c r="D61" i="1"/>
  <c r="E60" i="1"/>
  <c r="D60" i="1"/>
  <c r="C55" i="1"/>
  <c r="E53" i="1"/>
  <c r="D53" i="1"/>
  <c r="C53" i="1" s="1"/>
  <c r="E49" i="1"/>
  <c r="D49" i="1"/>
  <c r="E44" i="1"/>
  <c r="D44" i="1"/>
  <c r="E43" i="1"/>
  <c r="D43" i="1"/>
  <c r="E42" i="1"/>
  <c r="D42" i="1"/>
  <c r="E41" i="1"/>
  <c r="D41" i="1"/>
  <c r="C41" i="1" s="1"/>
  <c r="E40" i="1"/>
  <c r="D40" i="1"/>
  <c r="E39" i="1"/>
  <c r="D39" i="1"/>
  <c r="E38" i="1"/>
  <c r="D38" i="1"/>
  <c r="E37" i="1"/>
  <c r="D37" i="1"/>
  <c r="E36" i="1"/>
  <c r="D36" i="1"/>
  <c r="E35" i="1"/>
  <c r="D35" i="1"/>
  <c r="E30" i="1"/>
  <c r="D30" i="1"/>
  <c r="E29" i="1"/>
  <c r="D29" i="1"/>
  <c r="C29" i="1" s="1"/>
  <c r="E28" i="1"/>
  <c r="D28" i="1"/>
  <c r="C28" i="1" s="1"/>
  <c r="E27" i="1"/>
  <c r="D27" i="1"/>
  <c r="E25" i="1"/>
  <c r="D25" i="1"/>
  <c r="C25" i="1" s="1"/>
  <c r="E24" i="1"/>
  <c r="D24" i="1"/>
  <c r="E19" i="1"/>
  <c r="D19" i="1"/>
  <c r="C19" i="1" s="1"/>
  <c r="E18" i="1"/>
  <c r="D18" i="1"/>
  <c r="C18" i="1" s="1"/>
  <c r="E16" i="1"/>
  <c r="D16" i="1"/>
  <c r="C16" i="1" s="1"/>
  <c r="E15" i="1"/>
  <c r="D15" i="1"/>
  <c r="E14" i="1"/>
  <c r="D14" i="1"/>
  <c r="A5" i="1"/>
  <c r="A4" i="1"/>
  <c r="A3" i="1"/>
  <c r="A2" i="1"/>
  <c r="C42" i="1" l="1"/>
  <c r="D13" i="1"/>
  <c r="C38" i="1"/>
  <c r="C60" i="1"/>
  <c r="C62" i="1"/>
  <c r="C35" i="1"/>
  <c r="C37" i="1"/>
  <c r="C39" i="1"/>
  <c r="C63" i="1"/>
  <c r="C30" i="1"/>
  <c r="C36" i="1"/>
  <c r="D26" i="1"/>
  <c r="C15" i="1"/>
  <c r="C49" i="1"/>
  <c r="C61" i="1"/>
  <c r="C24" i="1"/>
  <c r="C40" i="1"/>
  <c r="E45" i="1"/>
  <c r="C44" i="1"/>
  <c r="E26" i="1"/>
  <c r="C43" i="1"/>
  <c r="E13" i="1"/>
  <c r="C13" i="1" s="1"/>
  <c r="D45" i="1"/>
  <c r="C14" i="1"/>
  <c r="C27" i="1"/>
  <c r="C26" i="1" l="1"/>
  <c r="C45" i="1"/>
</calcChain>
</file>

<file path=xl/comments1.xml><?xml version="1.0" encoding="utf-8"?>
<comments xmlns="http://schemas.openxmlformats.org/spreadsheetml/2006/main">
  <authors>
    <author>Miguel Figueroa Fuentes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Solicitud de Examen de Laboratorio, Es Externo(opción NO), Hematología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Examen:
- Acidificación Del Suero, Test de Ham
- Acido Fólico o Folatos
- Adenograma, Esplenograma, Mielograma C/U
- Adhesividad Plaquetaria
- Aglutininas Anti Rho
- Agregación Plaquetaria
- Anticoagulantes Circulantes o Anticoagulante Lúpico
- Antitrombina III
- Autohemolisis Test,  Con y Sin Glucosa
- Células Del Lupus, Cada Muestra
- Coagulación, Tiempo de
- Coágulo,  Tiempo de Retracción Del
- Coágulo, Tiempo de Lisis Del
- Coombs Directo, Test de
- Coombs Indirecto, Prueba de
- Cuerpos de Heinz
- Deshidrogenasa Glucosa 6 Fosfato En Eritrocitos
- Deshidrogenasa 6 Fosfogluconato En Eritrocitos
- Drepanocitos, Investigación de
- Euglobulinas, Tiempo de Lisis de
- Fibrinógeno
- Test de Neutralización Plaquetaria
- Factor III Plaquetario
- Factor V
- Factores VII, VIII, IX, X, XI, XII, XIII, C/U
- Ferritina
- Fibrinógeno, Productos de Degradación Del
- Fierro Sérico
- Fierro, Capacidad de Fijación Del (Incluye Fierro Sérico)
- Fierro, Cinética Del (Cada Determinación)
- Fierro, Prueba de Sobrecarga
- Gelación Por Etanol
- Grupos Menores. Tipificación o Determinación de Otros Sistemas Sanguíneos (Kell, Duffy, Kidd y Otros) C/U
- Grupos Sanguíneos Ab0 y Rho (Incluye Estudio de Factor DU En Rh Negativos)
- Haptoglobina Cuantitativa
- Hematocrito (Proc. Aut.)
- Hemoglobina A2 Cuantitativa
- Hemoglobina En Sangre Total (Proc. Aut.)
- Hemoglobina Fetal Cualitativa
- Hemoglobina Fetal Cuantitativa En Eritrocitos
- Hemoglobina Glicosilada
- Hemoglobina Plasmática
- Hemoglobina Termolabil
- Hemoglobina, Electroforésis de (Incluye Hb. Total)
- Hemograma (Incluye Recuentos de Leucocitos y Eritrocitos,  Hemoglobina, Hematocrito, Formula Leucocitaria, Características de Los Elementos Figurados y Velocidad de Eritrosedimentación)
- Hemolisinas
- Hemolísis Con Sucrosa, Test de
- Hemosiderina Medular
- Heparina, Cuantificación de soinmunización, Detección de Anticuerpos Irregulares (Proc. Aut.).
- Isoinmunización, Detección E Identificación de Anticuerpos Irregulares.
- Isopropanol, Test de
- Metahemalbumina
- Metahemoglobina
- Muraminidasa En Eritrocitos
- Piruvatoquinasa En Eritrocitos
- Protamina Sulfato, Determinación de
- Protoporfirinas En Eritrocitos
- Protrombina, Tiempo de o Consumo de (Incluye Inr, Relación Internacional Normalizada)
- Recuento de Basofilos (Absoluto)
- Recuento de Eosinófilos (Absoluto)
- Recuento de Eritrocitos, Absoluto (Proc. Aut.)
- Recuento de Leucocitos, Absoluto (Proc. Aut.)
- Recuento de Linfocitos (Absoluto)
- Recuento de Plaquetas (Absoluto)
- Recuento de Reticulocitos (Absoluto o Porcentual)
- Recuento Diferencial o Formula Leucocitaria (Proc. Aut.)
- Resistencia Globular Osmótica
- Sacarosa, Prueba de La
- Sangría, Tiempo de (Ivy) (No Incluye Dispositivo Asociado)
- Sobrevida Del Eritrocito (Cr 51 o Similar)
- Subgrupo Ab0 y Rh Fenotipo Genotipo Rh, C/U.
- Thorn, Prueba de (No Incluye ACTH)
- Tinción de Estearasa
- Tinción de Fosfatasas Alcalinas o Acidas
- Tinción de Glicógeno o Pas
- Tinción de Lípidos
- Tinción de Peroxidasas
- Transferrina
- Trombina, Tiempo de
- Tromboplastina, Tiempo de Generación de (Tgt)
- Tromboplastina, Tiempo Parcial de (Ttpa, Ttpk o Similares)
- Velocidad de Eritrosedimentación (Proc. Aut.)
- Vitamina B12, Absorción de (Co 57 o Similar)
- Volemia (Incluye Volumen Globular Total, Volumen Plasmático Total y Volumen Sanguíneo Total)
- Von Willebrand, Ag de (Factor VIII Ag.)
- Cofactor de Ristocetina
- Proteína C
- Proteína S
- Resistencia Proteína C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Acidificación Del Suero, Test de Ham
- Acido Fólico o Folatos
- Adenograma, Esplenograma, Mielograma C/U
- Adhesividad Plaquetaria
- Aglutininas Anti Rho
- Agregación Plaquetaria
- Anticoagulantes Circulantes o Anticoagulante Lúpico
- Antitrombina III
- Autohemolisis Test,  Con y Sin Glucosa
- Células Del Lupus, Cada Muestra
- Coagulación, Tiempo de
- Coágulo,  Tiempo de Retracción Del
- Coágulo, Tiempo de Lisis Del
- Coombs Directo, Test de
- Coombs Indirecto, Prueba de
- Cuerpos de Heinz
- Deshidrogenasa Glucosa 6 Fosfato En Eritrocitos
- Deshidrogenasa 6 Fosfogluconato En Eritrocitos
- Drepanocitos, Investigación de
- Euglobulinas, Tiempo de Lisis de
- Fibrinógeno
- Test de Neutralización Plaquetaria
- Factor III Plaquetario
- Factor V
- Factores VII, VIII, IX, X, XI, XII, XIII, C/U
- Ferritina
- Fibrinógeno, Productos de Degradación Del
- Fierro Sérico
- Fierro, Capacidad de Fijación Del (Incluye Fierro Sérico)
- Fierro, Cinética Del (Cada Determinación)
- Fierro, Prueba de Sobrecarga
- Gelación Por Etanol
- Grupos Menores. Tipificación o Determinación de Otros Sistemas Sanguíneos (Kell, Duffy, Kidd y Otros) C/U
- Grupos Sanguíneos Ab0 y Rho (Incluye Estudio de Factor DU En Rh Negativos)
- Haptoglobina Cuantitativa
- Hematocrito (Proc. Aut.)
- Hemoglobina A2 Cuantitativa
- Hemoglobina En Sangre Total (Proc. Aut.)
- Hemoglobina Fetal Cualitativa
- Hemoglobina Fetal Cuantitativa En Eritrocitos
- Hemoglobina Glicosilada
- Hemoglobina Plasmática
- Hemoglobina Termolabil
- Hemoglobina, Electroforésis de (Incluye Hb. Total)
- Hemograma (Incluye Recuentos de Leucocitos y Eritrocitos,  Hemoglobina, Hematocrito, Formula Leucocitaria, Características de Los Elementos Figurados y Velocidad de Eritrosedimentación)
- Hemolisinas
- Hemolísis Con Sucrosa, Test de
- Hemosiderina Medular
- Heparina, Cuantificación de soinmunización, Detección de Anticuerpos Irregulares (Proc. Aut.).
- Isoinmunización, Detección E Identificación de Anticuerpos Irregulares.
- Isopropanol, Test de
- Metahemalbumina
- Metahemoglobina
- Muraminidasa En Eritrocitos
- Piruvatoquinasa En Eritrocitos
- Protamina Sulfato, Determinación de
- Protoporfirinas En Eritrocitos
- Protrombina, Tiempo de o Consumo de (Incluye Inr, Relación Internacional Normalizada)
- Recuento de Basofilos (Absoluto)
- Recuento de Eosinófilos (Absoluto)
- Recuento de Eritrocitos, Absoluto (Proc. Aut.)
- Recuento de Leucocitos, Absoluto (Proc. Aut.)
- Recuento de Linfocitos (Absoluto)
- Recuento de Plaquetas (Absoluto)
- Recuento de Reticulocitos (Absoluto o Porcentual)
- Recuento Diferencial o Formula Leucocitaria (Proc. Aut.)
- Resistencia Globular Osmótica
- Sacarosa, Prueba de La
- Sangría, Tiempo de (Ivy) (No Incluye Dispositivo Asociado)
- Sobrevida Del Eritrocito (Cr 51 o Similar)
- Subgrupo Ab0 y Rh Fenotipo Genotipo Rh, C/U.
- Thorn, Prueba de (No Incluye ACTH)
- Tinción de Estearasa
- Tinción de Fosfatasas Alcalinas o Acidas
- Tinción de Glicógeno o Pas
- Tinción de Lípidos
- Tinción de Peroxidasas
- Transferrina
- Trombina, Tiempo de
- Tromboplastina, Tiempo de Generación de (Tgt)
- Tromboplastina, Tiempo Parcial de (Ttpa, Ttpk o Similares)
- Velocidad de Eritrosedimentación (Proc. Aut.)
- Vitamina B12, Absorción de (Co 57 o Similar)
- Volemia (Incluye Volumen Globular Total, Volumen Plasmático Total y Volumen Sanguíneo Total)
- Von Willebrand, Ag de (Factor VIII Ag.)
- Cofactor de Ristocetina
- Proteína C
- Proteína S
- Resistencia Proteína C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Solicitud de Examen de Laboratorio, Es Externo(opción NO),Bioquímicos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Examen:
- Acetona cualitativa
- Acido cítrico
- Acido láctico
- Acido úrico, en sangre
- Alcohol etílico
- Aldolasa
- Amilasa, en sangre
- Aminoácidos,  cualitativo en sangre
- Amonio
- Apolipoproteínas (A1, B u otras)
- Bicarbonato (proc. Aut.)
- Bilirrubina total (proc. Aut.)
- Bilirrubina total y conjugada
- Bromosulftaleina,  prueba de (incluye medicamento y tomas de muestra)
- Calcio en sangre
- Calcio iónico, incluye proteínas totales
- Caroteno
- Caroteno, prueba de sobrecarga de (incluye tomas de muestra)
- Ceruloplasmina
- Cobre
- Colesterol total (proc. Aut.)
- Colesterol HDL (proc. Aut.)
- Colinesterasa en plasma o sangre total
- Creatina
- Creatinina en sangre
- Creatinina, depuración de (Clearence) (proc. Aut.)
- Creatinquinasa CK MB  miocárdica
- Creatinquinasa ck total
- Depuraciones (Clearance) exogenas de Hipuran, rojo congo, manitol e inulina, c/u (no incluye medicamento)
- Deshidrogenasa hidroxibutirica (HDBH)
- Deshidrogenasa láctica total (LDH)
- Deshidrogenasa láctica total (LDH), con separación de isoenzimas
- Electrolitos plasmáticos (sodio, potasio, cloro) c/u
-Enzima convertidora de angiotensina I
-Perfil lipídico (incluye: colesterol total, HDL, LDL, VLDL y triglicéridos)
-Fármacos y/o drogas; niveles plasmáticos de (alcohol, anorexígenos, antiarrítmicos, antibióticos, antidepresivos, antiepilépticos, antihistamínicos, antiinflamatorios y analgésicos, estimulantes respiratorios, tranquilizantes mayores y menores, etc.) c/u
- Fenilalanina
- Fosfatasas acidas totales
- Fosfatasas acidas totales y fracción prostática
- Fosfatasas alcalinas con separación de isoenzimas hepáticas, intestinales, óseas c/u
- Fosfatasas alcalinas totales
- Fosfolípidos
- Fósforo (fosfatos) en sangre
- Galactosa
- Galactosa, curva de tolerancia, (mínimo cuatro determinaciones) (no incluye la galactosa que se administra) (incluye los valores de todas las tomas de muestras necesarias)
- Gamma glutamiltranspeptidasa (GGT)
- Gases y equilibrio acido base en sangre (incluye: pH, O2, CO2, exceso de basey bicarbonato), todos a cada uno de los parámetros
- Glucosa en sangre
- Glucosa, prueba de tolerancia a la glucosa oral (Ptgo), (dos determinaciones) (no incluye la glucosa que se administra) (incluye el valor de las dos tomas de muestras)
- Adenosindeaminasa en sangre u otro fluído biológico
- Lactosa, curva de tolerancia, (mínimo cuatro determinaciones) (no incluye la lactosa que se administra) (incluye los valores de todas las tomas de muestras necesarias)
- Leucinaminopeptidasa (Lap)
- Lipasa
- Lípidos totales (proc. Aut.)
- Lipoproteínas, electroforesis de (incluye lípidos totales)
- Litio
- Magnesio
- Nitrógeno ureico y/o urea, en sangre
- Osmolalidad, sangre examen bioquímico
- Perfil bioquímico (determinación automatizada de 12 parámetros)
- Proteínas fraccionadas albúmina/globulina (incluye código 0302060)
- Proteínas totales o albúminas, c/u, en sangre
- Proteínas, electroforesis (incluye cod. 0302060)
- Perfil hepático (incluye: toma de muestra, tiempo de protrombina, bilirrubina total y conjugada, fosfatasas alcalinas totales, Ggt, trasaminasas Got y - Gpt).
- Salicilemia cuantitativa
- Transaminasas, oxalacética (Got), piruvica (Gpt), c/u
- Triglicéridos (proc. aut.)
- Vitaminas A, B, C, D, E, etc., c/u
- Xilosa, prueba de absorcion (no incluye la xilosa que se administra)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Registrada en Módulo box, Pacientes Citados  o en Módulo Atención, Registro Atención Individual.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Acetona cualitativa
- Acido cítrico
- Acido láctico
- Acido úrico, en sangre
- Alcohol etílico
- Aldolasa
- Amilasa, en sangre
- Aminoácidos,  cualitativo en sangre
- Amonio
- Apolipoproteínas (A1, B u otras)
- Bicarbonato (proc. Aut.)
- Bilirrubina total (proc. Aut.)
- Bilirrubina total y conjugada
- Bromosulftaleina,  prueba de (incluye medicamento y tomas de muestra)
- Calcio en sangre
- Calcio iónico, incluye proteínas totales
- Caroteno
- Caroteno, prueba de sobrecarga de (incluye tomas de muestra)
- Ceruloplasmina
- Cobre
- Colesterol total (proc. Aut.)
- Colesterol HDL (proc. Aut.)
- Colinesterasa en plasma o sangre total
- Creatina
- Creatinina en sangre
- Creatinina, depuración de (Clearence) (proc. Aut.)
- Creatinquinasa CK MB  miocárdica
- Creatinquinasa ck total
- Depuraciones (Clearance) exogenas de Hipuran, rojo congo, manitol e inulina, c/u (no incluye medicamento)
- Deshidrogenasa hidroxibutirica (HDBH)
- Deshidrogenasa láctica total (LDH)
- Deshidrogenasa láctica total (LDH), con separación de isoenzimas
- Electrolitos plasmáticos (sodio, potasio, cloro) c/u
-Enzima convertidora de angiotensina I
-Perfil lipídico (incluye: colesterol total, HDL, LDL, VLDL y triglicéridos)
-Fármacos y/o drogas; niveles plasmáticos de (alcohol, anorexígenos, antiarrítmicos, antibióticos, antidepresivos, antiepilépticos, antihistamínicos, antiinflamatorios y analgésicos, estimulantes respiratorios, tranquilizantes mayores y menores, etc.) c/u
- Fenilalanina
- Fosfatasas acidas totales
- Fosfatasas acidas totales y fracción prostática
- Fosfatasas alcalinas con separación de isoenzimas hepáticas, intestinales, óseas c/u
- Fosfatasas alcalinas totales
- Fosfolípidos
- Fósforo (fosfatos) en sangre
- Galactosa
- Galactosa, curva de tolerancia, (mínimo cuatro determinaciones) (no incluye la galactosa que se administra) (incluye los valores de todas las tomas de muestras necesarias)
- Gamma glutamiltranspeptidasa (GGT)
- Gases y equilibrio acido base en sangre (incluye: pH, O2, CO2, exceso de basey bicarbonato), todos a cada uno de los parámetros
- Glucosa en sangre
- Glucosa, prueba de tolerancia a la glucosa oral (Ptgo), (dos determinaciones) (no incluye la glucosa que se administra) (incluye el valor de las dos tomas de muestras)
- Adenosindeaminasa en sangre u otro fluído biológico
- Lactosa, curva de tolerancia, (mínimo cuatro determinaciones) (no incluye la lactosa que se administra) (incluye los valores de todas las tomas de muestras necesarias)
- Leucinaminopeptidasa (Lap)
- Lipasa
- Lípidos totales (proc. Aut.)
- Lipoproteínas, electroforesis de (incluye lípidos totales)
- Litio
- Magnesio
- Nitrógeno ureico y/o urea, en sangre
- Osmolalidad, sangre examen bioquímico
- Perfil bioquímico (determinación automatizada de 12 parámetros)
- Proteínas fraccionadas albúmina/globulina (incluye código 0302060)
- Proteínas totales o albúminas, c/u, en sangre
- Proteínas, electroforesis (incluye cod. 0302060)
- Perfil hepático (incluye: toma de muestra, tiempo de protrombina, bilirrubina total y conjugada, fosfatasas alcalinas totales, Ggt, trasaminasas Got y - Gpt).
- Salicilemia cuantitativa
- Transaminasas, oxalacética (Got), piruvica (Gpt), c/u
- Triglicéridos (proc. aut.)
- Vitaminas A, B, C, D, E, etc., c/u
- Xilosa, prueba de absorcion (no incluye la xilosa que se administra)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Este dato aparecerá  luego de que en la atención Registrada en Urgencia RAYEN, Indicaciones, Solicitud de examen de Laboratorio,  Es Externo(opción NO), Hormonales.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Examen:
-Tiroestimulante (TSH), hormona (adulto, niño o R.N.)
-Tiroglobulina
-Tiroxina Libre (T4L)
-TetrayodoTironina (T4)
-Triyodotironina (T3)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-Tiroestimulante (TSH), hormona (adulto, niño o R.N.)
-Tiroglobulina
-Tiroxina Libre (T4L)
-TetrayodoTironina (T4)
-Triyodotironina (T3)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 xml:space="preserve">
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Solicitud de Examen de Laboratorio, Es Externo(opción NO), Inmunología.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Examen:
- Alfa 1antitripsina Cuantitativa
- Alfa 2macroglobulina
- Alfa Fetoproteínas
- Tamizaje de Anticuerpos Anti Antigenos Nucleares Extractables (Aena: Sm, Rnp, Ro, La, Scl70 y Jo1)
- Anticuerpos Antinucleares (Ana), Antimitocondriales, Anti Dna (Adna), Anti Músculo Liso, Anticentrómero, U Otros, C/U
- Anticuerpos Atípicos, Pannel de Identificación
- Anticuerpos Específicos y Otros Autoanticuerpos (Anticuerpos Antitiroideos: Anticuerpos Antimicrosomales y Antitiroglobulinas y Otros Anticuerpos: Prostático, Espermios, Etc.) C/U
- Antiestreptolisina o, Por Técnica de Látex
- Antígeno Carcinoembrionario (Cea)
- Antígeno Prostático Especifico
- Antígeno Ca 125, Ca 153 y Ca 199, C/U.
- Beta2 Microglobulina
- Complejos Inmunes Circulantes
- Complemento C1Q, C2, C3, C4, Etc., C/U
- Complemento Hemolítico (Ch 50)
- Crioglobulinas, Precipitación En Frio (Cualitativa) o Cuantitativa C/U
- Deposito de Complejos Inmunes Por Inmunofluorescencia
- Deposito de Complemento Por Inmunofluorescencia (C3, C4), C/U
- Deposito de Fibrinogeno Por Inmunofluorescencia
- Deposito de Inmunoglobulina Por Inmunofluorescencia (Igg, Iga, Igm) C/U
- Factor Reumatoideo Por Técnica de Látex U Otras Similares
- Factor Reumatoideo Por Técnica Scat, Waaler Rose, Nefelométricas y/o Turbidimetricas
- Inhibidor de C1Q, C2 y C3, C/U
- Inmunoelectroforesis de Cadenas Livianas Kappa o Lambda Libres (Bence Jones) o Unidas, C/U
- Inmunoelectroforesis de Inmunoglobulinas Cadenas Pesadas (IgG, IgA, IgM) C/U
- Inmunoelectroforesis de Inmunoglobulinas Igd E Ige C/U
- Inmunofijación de Inmunoglobulina, C/U
- Inmunoglobulina Iga Secretora
- Inmunoglobulinas Iga, Igg, Igm, C/U
- Inmunoglobulinas Ige, Igd Total, C/U
- Inmunoglobulinas Ige, Igg Especificas, C/U
- Proteína C Reactiva Por Técnica de Látex U Otras Similares
- Proteína C Reactiva Por Técnicas Nefelométricas y/o Turbidimetricas
- Proteínas Bence Jones Por Electroforesis (Incluye Proteinuria)
- Quimiotaxisleucotaxis
- Crioaglutininas
- Criohemolisinas
- Digestión Fagocítica Nitrobluetetrazolium Cualitativo y Cuantitativo
- Fagocitosis: Ingestión y Digestión (Killing) de Levaduras Por Polimorfonucleares
- Fagocitosis: Ingestión y Digestión (Killing) de Bacterias Por Polimorfonucleares
- Inmunoadherencia de Leucocitos Macrófagos
- Intradermoreacción (Ppd, Histoplasmina, Aspergilina, U Otros, Incluye El Valor Del Antígeno y Reacción de Control), C/U
- Lif o Mif
- Linfocitos B (Inmunofluorescencia)
- Linfocitos B (Rosetas Eac) y Linfocitos T (Rosetas E) C/U
- Linfocitos T "Helper" (Okt4) o Supresores (Okt8) Con Antisuero Monoclonal, C/U
- Linfocitos T Totales (Okt3 y/o Okt11) Con Antisuero Monoclonal o Inmunofenotipificación de Poblaciones y - Subpoblaciones Celulares (Antigenos o Marcadores Inmunocelulares)
- Linfotoxinas Humanas, Detección de
- Reacción Cutánea 16 Alergenos Por Escarificación (Incluye El Valor de Los Antigenos)
- Transformación Linfoblástica A Drogas, Análisis de Transformación Espontánea Con Estimulo Inespecífico y Con Diferentes -- Concentraciones de La Droga En 1000 Células
- Absorción de Autoanticuerpos Del Receptor
- Anticuerpos Linfocitotóxicos (Pra) Por Microlinfocitotoxicidad
- Autocrossmatch Con Linfocitos T y B
- Autocross Match Con Linfocitos Totales
- Alocrossmatch Con Linfocitos Totales
- Alocrossmatch Con Linfocitos T y B
- Cultivo Mixto de Linfocitos
- Identificación de Clase de Inmunoglobulinas de Auto o Alo Cross Match Positivo
- Tipificación Hla B27
- Tipificación Hla B8
- Tipificación Hla Dr Cerologica
- Tipificación Hla A, B Cerologica
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Alfa 1antitripsina Cuantitativa
- Alfa 2macroglobulina
- Alfa Fetoproteínas
- Tamizaje de Anticuerpos Anti Antigenos Nucleares Extractables (Aena: Sm, Rnp, Ro, La, Scl70 y Jo1)
- Anticuerpos Antinucleares (Ana), Antimitocondriales, Anti Dna (Adna), Anti Músculo Liso, Anticentrómero, U Otros, C/U
- Anticuerpos Atípicos, Pannel de Identificación
- Anticuerpos Específicos y Otros Autoanticuerpos (Anticuerpos Antitiroideos: Anticuerpos Antimicrosomales y Antitiroglobulinas y Otros Anticuerpos: Prostático, Espermios, Etc.) C/U
- Antiestreptolisina o, Por Técnica de Látex
- Antígeno Carcinoembrionario (Cea)
- Antígeno Prostático Especifico
- Antígeno Ca 125, Ca 153 y Ca 199, C/U.
- Beta2 Microglobulina
- Complejos Inmunes Circulantes
- Complemento C1Q, C2, C3, C4, Etc., C/U
- Complemento Hemolítico (Ch 50)
- Crioglobulinas, Precipitación En Frio (Cualitativa) o Cuantitativa C/U
- Deposito de Complejos Inmunes Por Inmunofluorescencia
- Deposito de Complemento Por Inmunofluorescencia (C3, C4), C/U
- Deposito de Fibrinogeno Por Inmunofluorescencia
- Deposito de Inmunoglobulina Por Inmunofluorescencia (Igg, Iga, Igm) C/U
- Factor Reumatoideo Por Técnica de Látex U Otras Similares
- Factor Reumatoideo Por Técnica Scat, Waaler Rose, Nefelométricas y/o Turbidimetricas
- Inhibidor de C1Q, C2 y C3, C/U
- Inmunoelectroforesis de Cadenas Livianas Kappa o Lambda Libres (Bence Jones) o Unidas, C/U
- Inmunoelectroforesis de Inmunoglobulinas Cadenas Pesadas (IgG, IgA, IgM) C/U
- Inmunoelectroforesis de Inmunoglobulinas Igd E Ige C/U
- Inmunofijación de Inmunoglobulina, C/U
- Inmunoglobulina Iga Secretora
- Inmunoglobulinas Iga, Igg, Igm, C/U
- Inmunoglobulinas Ige, Igd Total, C/U
- Inmunoglobulinas Ige, Igg Especificas, C/U
- Proteína C Reactiva Por Técnica de Látex U Otras Similares
- Proteína C Reactiva Por Técnicas Nefelométricas y/o Turbidimetricas
- Proteínas Bence Jones Por Electroforesis (Incluye Proteinuria)
- Quimiotaxisleucotaxis
- Crioaglutininas
- Criohemolisinas
- Digestión Fagocítica Nitrobluetetrazolium Cualitativo y Cuantitativo
- Fagocitosis: Ingestión y Digestión (Killing) de Levaduras Por Polimorfonucleares
- Fagocitosis: Ingestión y Digestión (Killing) de Bacterias Por Polimorfonucleares
- Inmunoadherencia de Leucocitos Macrófagos
- Intradermoreacción (Ppd, Histoplasmina, Aspergilina, U Otros, Incluye El Valor Del Antígeno y Reacción de Control), C/U
- Lif o Mif
- Linfocitos B (Inmunofluorescencia)
- Linfocitos B (Rosetas Eac) y Linfocitos T (Rosetas E) C/U
- Linfocitos T "Helper" (Okt4) o Supresores (Okt8) Con Antisuero Monoclonal, C/U
- Linfocitos T Totales (Okt3 y/o Okt11) Con Antisuero Monoclonal o Inmunofenotipificación de Poblaciones y - Subpoblaciones Celulares (Antigenos o Marcadores Inmunocelulares)
- Linfotoxinas Humanas, Detección de
- Reacción Cutánea 16 Alergenos Por Escarificación (Incluye El Valor de Los Antigenos)
- Transformación Linfoblástica A Drogas, Análisis de Transformación Espontánea Con Estimulo Inespecífico y Con Diferentes -- Concentraciones de La Droga En 1000 Células
- Absorción de Autoanticuerpos Del Receptor
- Anticuerpos Linfocitotóxicos (Pra) Por Microlinfocitotoxicidad
- Autocrossmatch Con Linfocitos T y B
- Cultivo Mixto de Linfocitos
- Identificación de Clase de Inmunoglobulinas de Auto o Alo Cross Match Positivo
- Tipificación Hla B27
- Tipificación Hla B8
- Tipificación Hla Dr Cerologica
- Tipificación Hla A, B Cerologica
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Urgencia RAYEN, Solicitud de Examen de Laboratorio, Es Externo(opción NO), Microbiología.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Examen:
- Baciloscopia Ziehlneelsen por concentracion de liquidos (orina u otros), c/u
- Baciloscopia Ziehlneelsen, c/u
- Examen directo al fresco, c/s tincion (incluye trichomonas)
- Tincion de Gram
- Ultramicroscopia (incluye toma de muestras)
- Coprocultivo, c/u
- Cultivo corriente (excepto coprocultivo, hemocultivo y urocultivo) c/u
- Hemocultivo aerobio, c/u
- Hemocultivo anaerobio, c/u
- Urocultivo, recuento de colonias y antibiograma (cualquier tecnica) (incluye toma de orina aseptica) (no incluye recolector pediatrico)
- Cultivo para anaerobios (incluye cod. 0306008)
- Cultivo especifico para bordetella
- Cultivo para campylobacter, yersinia, vibrio, c/u
- Cultivo para difteria
- Neisseria gonorrhoeae (gonococo)
- Cultivo para levaduras
- Cultivo para hongos
- Cultivo para Koch, bacilo de
- Cultivo para legionella
- Cultivo para listeria
- Neisseria meningitidis (meningococo)
- Cultivo de mycobacteria, tipificacion de
- Mycoplasma y ureaplasma, c/u
- R.P.R.
- Tificas, reacciones de aglutinacion  (Eberth h y o, paratyphi a y b) (Widal)
- Tifus exantematico, reaccion de aglutinacion  para (Weilfelix)
- Treponema pallidum FTA ABS, MHATP c/u
- V.D.R.L.
- Artropodos macroscopicos (imagos y/o pupas y/o larvas), diagnostico de
- Coproparasitario seriado con tecnica para cryptosporidium sp o para dientamoeba fragilis (incluye los codigos 0306048 y/o 0306059 mas aplicación de tecnica de frotis con tincion tricromica o tincion ziehlneelsen en por lo menos 3 muestras, según Corr
- Coproparasitario seriado para fasciola hepática (incluye diagnostico de gusanos microscópicos y examen microscópico de 10 muestras separadas por método de telemann y de otras 10 muestras separadas y simultaneas con las anteriores por técnica de sedimentación
- Coproparasitario seriado para isospora y sarcocystis (incluye diagnostico de gusanos microscópicos y examen  microscópico de 3 muestras separadas)
- Coproparasitológico seriado simple (incluye diagnostico de gusanos microscópicos y examen microscópico por concentración de 3 muestras separadas método Telemann) (proc. Aut.)
- Diagnostico de parasitos en jugo duodenal y/o bilis, examen macroscopico y microscopico (directo y/o concentracion, c/s tincion)
- Graham, examen de (incluye diagnostico de gusanos microscópicos y examen microscópico de 5 muestras separadas)
- Diagnostico parasitario en exudados, secreciones y otros liquidos organicos (no especificados mas adelante), examen macro y microscopico de (incluye concentracion y/o tincion cuando proceda), c/u
- Gusanos Macroscópicos, Diagnostico De (Proc. Aut.)
- Hemoparásitos, diagnostico microscópico de (mínimo 10 frotis y/o gotas gruesas, c/s examen directo al fresco), cada sesión
- Hemoparásitos, diagnostico por técnica de Strout o similar en hasta 10 tubos capilares, cada sesión
- Raspado de piel, examen microscópico de ("acarotest"): de 6 a 10 preparaciones
- Tenias post. Trat., diagnóstico y búsqueda de escolex de
- Xenodiagnóstico (cada aplicación de 2 cajas, con 6 ninfas por lo menos c/u, examinadas a los 20 y/o 30 días y hasta por 60 días mas si procede)
- Coproparasitológico Seriado Simple (Incluye Diagnostico De Gusanos Macroscópicos Y Examen Microscópico Por Concentración De Tres Muestras Separadas Método Pafs) (Proc. Aut.)
- Doble difusión ("arco quinto") (hidatidosis y otras), c/u
- Elisa indirecta (chagas, hidatidosis, toxocariasis y otras), c/u
- Fijación del complemento (distomatosis, toxoplasmosis, cisticercosis y otras) c/u
- Floculación en bentonita, látex, precipitinas o similar (triquinosis, hidatidosis y otros), c/u
- Hemaglutinación indirecta (toxoplasmosis, chagas, hidatidosis y otras), c/u
- Inmunoelectroforesis o contrainmunoelectroforesis (hidatidosis, distomatosis, amebiasis y otras), c/u
- Inmunofluorescencia indirecta (toxoplasmosis, chagas, amebiasis y otras), c/u
- Reacción intradérmica (incluye el valor y la aplicación del antígeno y del control y examen de las reacciones inmediatas y retardadas, cada antígeno) (Bachmann, distomatosis u otras)
- Aislamiento de virus (adenovirus, citomegalovirus, Coxsakie, herpes, influenza, polio, sarampión y otros), c/u
- Anticuerpos virales, determ. De (adenovirus, citomegalovirus, herpes simple, rubeola, influenza  a y b; virus varicelazoster; virus influenza  a y b; virus varicelazoster; virus sincicial respiratorio; parainfluenza 1, 2 y 3; Epstein Barr y otros), c/u
- Anticuerpos virales, determ. De H.I.V
- Antígenos virales determ. de (adenovirus, citomegalovirus, herpes simple, rubeola, influenza y otros), (por cualquier tecnica ej.: inmunofluorescencia), c/u.
- Antigenos virales determ. de rotavirus, por cualquier técnica
- Antigenos virales determ. de virus sincicial, por cualquier técnica
- Fijacion de complemento, reaccion (adenovirus, citomegalovirus, herpes simple, influenza, rubeola y otros), c/u
- Reacción de seroneutralización para: virus polio, echo, Coxsakie, c/u
- Virus hepatitis A, anticore
- Virus hepatitis A, anticuerpos Igm del
- Virus hepatitis B, anticuerpo del antígeno E del
- Virus hepatitis B, anticore total del (anti HBC total)
-  Virus hepatitis B, antígeno de superficie o antígeno australiano
- Virus hepatitis B, antígeno e del (HBEAG)
-  Virus hepatitis B, antígeno superficie
- Virus hepatitis B, anticore Igm del (anti HBC Igm)
-- Virus hepatitis C, anticuerpos de (anti HCV)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 Baciloscopia Ziehlneelsen por concentracion de liquidos (orina u otros), c/u
- Baciloscopia Ziehlneelsen, c/u
- Examen directo al fresco, c/s tincion (incluye trichomonas)
- Tincion de Gram
- Ultramicroscopia (incluye toma de muestras)
- Coprocultivo, c/u
- Cultivo corriente (excepto coprocultivo, hemocultivo y urocultivo) c/u
- Hemocultivo aerobio, c/u
- Hemocultivo anaerobio, c/u
- Urocultivo, recuento de colonias y antibiograma (cualquier tecnica) (incluye toma de orina aseptica) (no incluye recolector pediatrico)
- Cultivo para anaerobios (incluye cod. 0306008)
- Cultivo especifico para bordetella
- Cultivo para campylobacter, yersinia, vibrio, c/u
- Cultivo para difteria
- Neisseria gonorrhoeae (gonococo)
- Cultivo para levaduras
- Cultivo para hongos
- Cultivo para Koch, bacilo de
- Cultivo para legionella
- Cultivo para listeria
- Neisseria meningitidis (meningococo)
- Cultivo de mycobacteria, tipificacion de
- Mycoplasma y ureaplasma, c/u
- R.P.R.
- Tificas, reacciones de aglutinacion  (Eberth h y o, paratyphi a y b) (Widal)
- Tifus exantematico, reaccion de aglutinacion  para (Weilfelix)
- Treponema pallidum FTA ABS, MHATP c/u
- V.D.R.L.
- Artropodos macroscopicos (imagos y/o pupas y/o larvas), diagnostico de
- Coproparasitario seriado con tecnica para cryptosporidium sp o para dientamoeba fragilis (incluye los codigos 0306048 y/o 0306059 mas aplicación de tecnica de frotis con tincion tricromica o tincion ziehlneelsen en por lo menos 3 muestras, según Corr
- Coproparasitario seriado para fasciola hepática (incluye diagnostico de gusanos microscópicos y examen microscópico de 10 muestras separadas por método de telemann y de otras 10 muestras separadas y simultaneas con las anteriores por técnica de sedimentación
- Coproparasitario seriado para isospora y sarcocystis (incluye diagnostico de gusanos microscópicos y examen  microscópico de 3 muestras separadas)
- Coproparasitológico seriado simple (incluye diagnostico de gusanos microscópicos y examen microscópico por concentración de 3 muestras separadas método Telemann) (proc. Aut.)
- Diagnostico de parasitos en jugo duodenal y/o bilis, examen macroscopico y microscopico (directo y/o concentracion, c/s tincion)
- Graham, examen de (incluye diagnostico de gusanos microscópicos y examen microscópico de 5 muestras separadas)
- Diagnostico parasitario en exudados, secreciones y otros liquidos organicos (no especificados mas adelante), examen macro y microscopico de (incluye concentracion y/o tincion cuando proceda), c/u
- Gusanos Macroscópicos, Diagnostico De (Proc. Aut.)
- Hemoparásitos, diagnostico microscópico de (mínimo 10 frotis y/o gotas gruesas, c/s examen directo al fresco), cada sesión
- Hemoparásitos, diagnostico por técnica de Strout o similar en hasta 10 tubos capilares, cada sesión
- Raspado de piel, examen microscópico de ("acarotest"): de 6 a 10 preparaciones
- Tenias post. Trat., diagnóstico y búsqueda de escolex de
- Xenodiagnóstico (cada aplicación de 2 cajas, con 6 ninfas por lo menos c/u, examinadas a los 20 y/o 30 días y hasta por 60 días mas si procede)
- Coproparasitológico Seriado Simple (Incluye Diagnostico De Gusanos Macroscópicos Y Examen Microscópico Por Concentración De Tres Muestras Separadas Método Pafs) (Proc. Aut.)
- Doble difusión ("arco quinto") (hidatidosis y otras), c/u
- Elisa indirecta (chagas, hidatidosis, toxocariasis y otras), c/u
- Fijación del complemento (distomatosis, toxoplasmosis, cisticercosis y otras) c/u
- Floculación en bentonita, látex, precipitinas o similar (triquinosis, hidatidosis y otros), c/u
- Hemaglutinación indirecta (toxoplasmosis, chagas, hidatidosis y otras), c/u
- Inmunoelectroforesis o contrainmunoelectroforesis (hidatidosis, distomatosis, amebiasis y otras), c/u
- Inmunofluorescencia indirecta (toxoplasmosis, chagas, amebiasis y otras), c/u
- Reacción intradérmica (incluye el valor y la aplicación del antígeno y del control y examen de las reacciones inmediatas y retardadas, cada antígeno) (Bachmann, distomatosis u otras)
- Aislamiento de virus (adenovirus, citomegalovirus, Coxsakie, herpes, influenza, polio, sarampión y otros), c/u
- Anticuerpos virales, determ. De (adenovirus, citomegalovirus, herpes simple, rubeola, influenza  a y b; virus varicelazoster; virus influenza  a y b; virus varicelazoster; virus sincicial respiratorio; parainfluenza 1, 2 y 3; Epstein Barr y otros), c/u
- Anticuerpos virales, determ. De H.I.V
- Antígenos virales determ. de (adenovirus, citomegalovirus, herpes simple, rubeola, influenza y otros), (por cualquier tecnica ej.: inmunofluorescencia), c/u.
- Antigenos virales determ. de rotavirus, por cualquier técnica
- Antigenos virales determ. de virus sincicial, por cualquier técnica
- Fijacion de complemento, reaccion (adenovirus, citomegalovirus, herpes simple, influenza, rubeola y otros), c/u
- Reacción de seroneutralización para: virus polio, echo, Coxsakie, c/u
- Virus hepatitis A, anticore
- Virus hepatitis A, anticuerpos Igm del
- Virus hepatitis B, anticuerpo del antígeno E del
- Virus hepatitis B, anticore total del (anti HBC total)
-  Virus hepatitis B, antígeno de superficie o antígeno australiano
- Virus hepatitis B, antígeno e del (HBEAG)
-  Virus hepatitis B, antígeno superficie
- Virus hepatitis B, anticore Igm del (anti HBC Igm)
-- Virus hepatitis C, anticuerpos de (anti HCV)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Urgencia RAYEN, Solicitud de Examen de Laboratorio,  Es Externo(opción NO), Exámenes de Deposiciones, Exudados, Secreciones y Otros Liquidos.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Examen:
- Azucares Reductores (Benedict Fehling o Similar)
- Balance Graso (Van de Kamer) Muestra de Tres o Mas Días
- Grasas Neutras (Sudan III)
- Hemorragias Ocultas, (Bencidina, Guayaco o Test de Weber y Similares), Cualquier Método, C/Muestra
- Leucocitos Fecales
- pH
- Porfirinas, C/U,(DEPOSICIONES, EXUDADOS, SECRECIONES Y OTROS LIQUIDOS)
- Urobilinogeno Cuantitativo,(DEPOSICIONES, EXUDADOS, SECRECIONES Y OTROS LIQUIDOS)
- Células Neoplásicas En Fluidos Biológicos
- Citológico C/S Tinción (Incluye Examen Al Fresco, Recuento Celular y Citológico Porcentual)
- Directo Al Fresco C/S Tinción, (Incluye Trichomonas)
- Electrolitos (Sodio, Potasio, Cloro), C/U
- Eosinófilos, Recuento de
- Fisicoquímico (Incluye Aspecto, Color, Ph, Glucosa, Proteína, Pandy y Filancia)
- Glucosa En Exudados, Secreciones y Otros Líquidos
- Mucina, Determinación de
- pH, (Proc. Aut.)
- Proteínas Totales o Albúmina (Proc. Aut.) C/U
- Proteínas, Electroforesis de (Incluye Proteínas Totales)
- Bandas Oligoclonales (Incluye Electroforesis de L.C.R., Suero E Inmunofijación)
- Glutamina
- Índice Igg/Albúmina (Incluye Determ. de Igg y Albúmina En L.C.R y Suero )
- Estudio de Cristales (Con Luz Polarizada)
- Acidez Titulable, Ph, Volumen (Una Muestra)
- Prueba de Estimulación Máxima Con Histamina, Mínimo 5 Muestras (No Incluye La Histamina Ni El Antihistamínico).
- Volumen, Anhídrido Carbónico, Amilasa y Lipasa
- Cristales de Colesterol
- Lípidos Biliares
- Espermiograma (Físico y Microscópico, Con o Sin Observación Hasta 24 Horas)
- Fosfatasa Ácida Prostática
- Fructosa, Consumo de
- Bilirrubina (Proc. Aut.)
- Células Anaranjadas (Proc. Aut.)
- Contaminantes (Meconio y Sangre) (Proc. Aut.)
- Creatinina (Proc. Aut.)
- Fosfatidil Glicerol y/o Fosfatidil Inositol
- Índice de Bilirrubina (Prueba de Liley)
- Índice Lecitina/Esfingomielina
- Madurez Fetal Completa (Físico; Células Anaranjadas, Bilirrubina, Test de Clements, Creatinina, Contaminantes)
- Test de Clements (Proc. Aut.)
- Colpocitograma
- Cristalización y Filancia de Moco Cervical
- Mocosemen, Prueba de Compatibilidad
- Flujo Vaginal o Secreción Uretral, Estudio de (Incluye Toma de Muestra y Códigos 0306004, 0306005, 0306008, 0306017, 0306117 y 0306026)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
</t>
        </r>
        <r>
          <rPr>
            <sz val="9"/>
            <color indexed="81"/>
            <rFont val="Tahoma"/>
            <family val="2"/>
          </rPr>
          <t xml:space="preserve">
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Azucares Reductores (Benedict Fehling o Similar)
- Balance Graso (Van de Kamer) Muestra de Tres o Mas Días
- Grasas Neutras (Sudan III)
- Hemorragias Ocultas, (Bencidina, Guayaco o Test de Weber y Similares), Cualquier Método, C/Muestra
- Leucocitos Fecales
- pH
- Porfirinas, C/U,(DEPOSICIONES, EXUDADOS, SECRECIONES Y OTROS LIQUIDOS)
- Urobilinogeno Cuantitativo,(DEPOSICIONES, EXUDADOS, SECRECIONES Y OTROS LIQUIDOS)
- Células Neoplásicas En Fluidos Biológicos
- Citológico C/S Tinción (Incluye Examen Al Fresco, Recuento Celular y Citológico Porcentual)
- Directo Al Fresco C/S Tinción, (Incluye Trichomonas)
- Electrolitos (Sodio, Potasio, Cloro), C/U
- Eosinófilos, Recuento de
- Fisicoquímico (Incluye Aspecto, Color, Ph, Glucosa, Proteína, Pandy y Filancia)
- Glucosa En Exudados, Secreciones y Otros Líquidos
- Mucina, Determinación de
- pH, (Proc. Aut.)
- Proteínas Totales o Albúmina (Proc. Aut.) C/U
- Proteínas, Electroforesis de (Incluye Proteínas Totales)
- Bandas Oligoclonales (Incluye Electroforesis de L.C.R., Suero E Inmunofijación)
- Glutamina
- Índice Igg/Albúmina (Incluye Determ. de Igg y Albúmina En L.C.R y Suero )
- Estudio de Cristales (Con Luz Polarizada)
- Acidez Titulable, Ph, Volumen (Una Muestra)
- Prueba de Estimulación Máxima Con Histamina, Mínimo 5 Muestras (No Incluye La Histamina Ni El Antihistamínico).
- Volumen, Anhídrido Carbónico, Amilasa y Lipasa
- Cristales de Colesterol
- Lípidos Biliares
- Espermiograma (Físico y Microscópico, Con o Sin Observación Hasta 24 Horas)
- Fosfatasa Ácida Prostática
- Fructosa, Consumo de
- Bilirrubina (Proc. Aut.)
- Células Anaranjadas (Proc. Aut.)
- Contaminantes (Meconio y Sangre) (Proc. Aut.)
- Creatinina (Proc. Aut.)
- Fosfatidil Glicerol y/o Fosfatidil Inositol
- Índice de Bilirrubina (Prueba de Liley)
- Índice Lecitina/Esfingomielina
- Madurez Fetal Completa (Físico; Células Anaranjadas, Bilirrubina, Test de Clements, Creatinina, Contaminantes)
- Test de Clements (Proc. Aut.)
- Colpocitograma
- Cristalización y Filancia de Moco Cervical
- Mocosemen, Prueba de Compatibilidad
- Flujo Vaginal o Secreción Uretral, Estudio de (Incluye Toma de Muestra y Códigos 0306004, 0306005, 0306008, 0306017, 0306117 y 0306026)</t>
        </r>
      </text>
    </comment>
    <comment ref="D25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Urgencia RAYEN, Solicitud de Examen de Laboratorio ,  Exámenes de Orina.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Examen:
- Acido Ascórbico
- Acido Delta Aminolevulínico
- Acido Fenilpirúvico (Pku, Cualitativo)
- Acido Úrico o Urea En Orina (Cuantitativo)
- Acido 5 Hidroxiindolacético Cuantitativo
- Amilasa Cuantitativa En Orina
- Aminoácidos En Orina (Cualitativo)(Excepto Fenilalanina, Pku)
- Calcio Cuantitativo En Orina
- Calculo Urinario (Examen Físico y Químico)
- Creatinina Cuantitativa En Orina
- Cuerpos Cetónicos
- Electrolitos (Sodio, Potasio, Cloro) C/U, En Orina
- Microalbuminuria Cuantitativa
- Embarazo, Detección de (Cualquier Técnica)
- Fenilquetonuria (Pku), Cuantitativo
- Fosforo Cuantitativo En Orina
- Glucosa (Cuantitativo), En Orina
- Hemosiderina
- Hidroxiprolina En Orina
- Melanogenuria (Test de Cloruro Férrico)
- Mucopolisacáridos
- Nitrógeno Ureico o Urea En Orina (Cuantitativo)
- Nucleotidos Cíclicos (Camp, Cgm, U Otros) C/U
- Orina Completa, (Incluye Cod. 0309023 y 0309024)
- Orina, Fisicoquímico (Aspecto, Color, Densidad, Ph, Proteínas, Glucosa, Cuerpos Cetónicos, Urobilinogeno, Bilirrubina, Hemoglobina y Nitritos) Todos o Cada Uno de Los Parámetros (Proc. Aut.)
- Orina, Sedimento (Proc. Aut.)
- Osmolalidad
- Osmolaridad, Examen de Orina
- Porfirinas, C/U,En Orina
- Proteína (Cuantitativa), En Orina
- Proteínas Bencejones Prueba Térmica
- Urobilinógeno (Cuantitativo),En Orina</t>
        </r>
      </text>
    </comment>
    <comment ref="E25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
El profesional registre el Procedimiento:
- Acido Ascórbico
- Acido Delta Aminolevulínico
- Acido Fenilpirúvico (Pku, Cualitativo)
- Acido Úrico o Urea En Orina (Cuantitativo)
- Acido 5 Hidroxiindolacético Cuantitativo
- Amilasa Cuantitativa En Orina
- Aminoácidos En Orina (Cualitativo)(Excepto Fenilalanina, Pku)
- Calcio Cuantitativo En Orina
- Calculo Urinario (Examen Físico y Químico)
- Creatinina Cuantitativa En Orina
- Cuerpos Cetónicos
- Electrolitos (Sodio, Potasio, Cloro) C/U, En Orina
- Microalbuminuria Cuantitativa
- Embarazo, Detección de (Cualquier Técnica)
- Fenilquetonuria (Pku), Cuantitativo
- Fosforo Cuantitativo En Orina
- Glucosa (Cuantitativo), En Orina
- Hemosiderina
- Hidroxiprolina En Orina
- Melanogenuria (Test de Cloruro Férrico)
- Mucopolisacáridos
- Nitrógeno Ureico o Urea En Orina (Cuantitativo)
- Nucleotidos Cíclicos (Camp, Cgm, U Otros) C/U
- Orina Completa, (Incluye Cod. 0309023 y 0309024)
- Orina, Fisicoquímico (Aspecto, Color, Densidad, Ph, Proteínas, Glucosa, Cuerpos Cetónicos, Urobilinogeno, Bilirrubina, Hemoglobina y Nitritos) Todos o Cada Uno de Los Parámetros (Proc. Aut.)
- Orina, Sedimento (Proc. Aut.)
- Osmolalidad
- Osmolaridad, Examen de Orina
- Porfirinas, C/U,En Orina
- Proteína (Cuantitativa), En Orina
- Proteínas Bencejones Prueba Térmica
- Urobilinógeno (Cuantitativo),En Orina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Solicitud de Examen de Imagenología, Examen Externo(Opción NO) Radiología Simple.
El profesional registre el Examen:
-Sialografia (4 exp.)
-Partes blandas; laringe lateral; cavum rinofaringeo (rinofarinx) c/u (1 exp.)
-Planigrafias Laringe (4 exp.)
-Tórax, Proyección Complementaria en el Mismo Examen Selectivas u Otras, c/u (1 exp.)
-Tórax, proyección complementaria de corazón (oblicuas u otras) (1 exp.) c/u
-Estudio radiológico de corazón (incluye fluoroscopio, telerradiografías frontal y lateral con esofagograma)
-Planigrafia localizada (incluye mínimo 6 cortes) (6 exp.)
-Tórax, radiografía con equipo móvil fuera del departamento de rayos, cada proyección (1 o mas exp.)
-Tórax (frontal y lateral) (incluye fluoroscopia) (2 proy. Panorámicas) (2 exp.)
-Tórax Simple(frontal y lateral) (incluye fluoroscopia) (1 proy.) (1 exp.Panorámica)
-Mamografía bilateral (4 exp.)
-Mamografía unilateral (2 exp.)
-Proyección complementaria de mamas (axilar u otras), c/u
-Marcación preoperatoria de lesiones de la mama (4 exp.)
-Radiografía de mama, pieza operatoria (1 exp.)
-Rx abdomen simple (1 proyección) (1 exp.) ( con equipo estático o móvil)
-Rx abdomen simple, proyección complementaria en el mismo examen (1 exp.)
-Colangiografia intra o postoperatoria (por sonda t, o similar)
-Colangiografia médica con planigrafia (6 exp.)
-Colecistografia c/s seriografia (34 exp.)
-Enema baritada del colon (incluye llene y control postvaciamiento; 810 exp.)
-Enema baritada del colon o intestino delgado, doble contraste (12 exp.)
-Rx esófago simple (incluye pesquisa de cuerpo extraño) (proc. Aut.) (6 exp.)
-Esófago, estomago y duodeno, doble contraste (15 exp.)
-Estudio de deglución faríngea (6 exp.)
-Estudio intestino delgado (6 exp.)
-Esófago, estomago y duodeno, simple en niños (8 exp.)
-Pielografia de eliminación con control minutado (10 exp.)
-Pielografia de eliminación o descendente: incluye renal y vesical simples previas, 3 placas post inyección de medio de contraste, controles de pie y cistografía pre y post miccional. (7 a 9 exp.)
-Rx renal simple (proc. Aut.) (1 exp.)
-Rx vesical simple o perivesical (proc. Aut.) (1 exp.)
-Agujeros ópticos, ambos lados (2 proy.) (2 exp.)
-Cavidades perinasales, orbitas, articulaciones temporomandibulares, huesos propios de la nariz, malar, maxilar, arco cigomático, cara, c/u (2 exp.)
-Cráneo frontal y lateral (2 exp.)
-Cráneo, cada proyección especial: axial, base, Towne, tangencial, etc. (1 exp.)
-Globo ocular, estudio de cuerpo extraño (4 exp.)
-Oído, uno o ambos (4 proy.) (4  exp.)
-Oído, uno o ambos (2 proy.) (2 exp.)
-Oído, uno o ambos (3 proy.) (3 exp.)
-Planigrafia de oídos (68 exp.)
-Planigrafia silla turca, canal óptico, cavidades perinasales, c/u (68 exp.)
-Silla turca frontal y lateral (2 exp.)
-Planigrafia localizada (cervical, dorsal o lumbosacra)  (68 exp.)
-Columna cervical o atlasaxis (frontal y lateral) (2 exp.)
-Columna cervical (frontal, lateral y oblicuas) (4 proy.) (4 exp.)
-Columna cervical funcional adicional (2 exp.)
-Columna dorsal o dorsolumbar localizada, parrilla costal adultos (frontal y lateral) (2 exp.)
-Columna lumbar o lumbosacra (ambas incluyen quinto espacio) (34 exp.)
-Columna lumbar o lumbosacra funcional (2 exp.)
-Columna lumbar o lumbosacra, oblicuas adicionales (2 exp.)
-Columna total o dorsolumbar, panorámica con folio graduado (1 proy.) (1 exp.)
-Pelvis, cadera o coxofemoral, c/u (1 exp.)
-Pelvis, cadera o coxofemoral de rn, lactante o niño menor de 6 anos, c/u (1 exp.)
-Pelvis, cadera o coxofemoral, proyecciones especiales; (rotación interna, abducción, lateral, lawenstein u otras) c/u (1 exp.)
-Sacrocoxis o articulaciones sacroiliacas, c/u (23 exp.)
-Brazo, antebrazo, codo, muñeca, mano, dedos, pie o similar (frontal y lateral) c/u, (2 exp.)
-Clavícula (2 exp.)
-Edad ósea: carpo y mano (1 exp.)
-Edad ósea: rodilla (frontal) (1 exp.)
-Estudio de escafoides
-Estudio muñeca o tobillo (front., lateral y oblicuas; 4 exp.)
-Hombro, fémur, rodilla, pierna, costilla o esternón (frontal y lateral; 2 exp.), c/u
-Planigrafia ósea frontal y/o lateral (6 exp.)
-Planigrafia ósea, proyecciones especiales oblicuas u otras en hombro, brazo, codo, rodilla, rotulas, sesamoideos, axial de ambas rotulas o similares, c/u (04-01-062)
-Túnel intercondileo o radiocarpiano
-Apoyo fluoroscopico a procedimientos intraoperatorios y/o biopsia (no incluye el proc.)
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Sialografia (4 exp.)
- Partes blandas; laringe lateral; cavum rinofaringeo (rinofarinx) c/u (1 exp.)
- Planigrafias Laringe (4 exp.)
- Tórax, Proyección Complementaria en el Mismo Examen Selectivas u Otras, c/u (1 exp.)
- Tórax, proyección complementaria de corazón (oblicuas u otras) (1 exp.) c/u
- Estudio radiológico de corazón (incluye fluoroscopio, telerradiografías frontal y lateral con esofagograma)
- Planigrafia localizada (incluye mínimo 6 cortes) (6 exp.)
- Tórax, radiografía con equipo móvil fuera del departamento de rayos, cada proyección (1 o mas exp.)
- Tórax (frontal y lateral) (incluye fluoroscopia) (2 proy. Panorámicas) (2 exp.)
- Tórax Simple(frontal y lateral) (incluye fluoroscopia) (1 proy.) (1 exp.Panorámica)
- Mamografía bilateral (4 exp.)
- Mamografía unilateral (2 exp.)
- Proyección complementaria de mamas (axilar u otras), c/u
- Marcación preoperatoria de lesiones de la mama (4 exp.)
- Radiografía de mama, pieza operatoria (1 exp.)
- Rx abdomen simple (1 proyección) (1 exp.) ( con equipo estático o móvil)
- Rx abdomen simple, proyección complementaria en el mismo examen (1 exp.)
- Colangiografia intra o postoperatoria (por sonda t, o similar)
- Colangiografia médica con planigrafia (6 exp.)
- Colecistografia c/s seriografia (34 exp.)
- Enema baritada del colon (incluye llene y control postvaciamiento; 810 exp.)
- Enema baritada del colon o intestino delgado, doble contraste (12 exp.)
- Rx esófago simple (incluye pesquisa de cuerpo extraño) (proc. Aut.) (6 exp.)
- Esófago, estomago y duodeno, doble contraste (15 exp.)
- Estudio de deglución faríngea (6 exp.)
- Estudio intestino delgado (6 exp.)
- Esófago, estomago y duodeno, simple en niños (8 exp.)
- Pielografia de eliminación con control minutado (10 exp.)
- Pielografia de eliminación o descendente: incluye renal y vesical simples previas, 3 placas post inyección de medio de contraste, controles de pie y cistografía pre y post miccional. (7 a 9 exp.)
- Rx renal simple (proc. Aut.) (1 exp.)
- Rx vesical simple o perivesical (proc. Aut.) (1 exp.)
- Agujeros ópticos, ambos lados (2 proy.) (2 exp.)
- Cavidades perinasales, orbitas, articulaciones temporomandibulares, huesos propios de la nariz, malar, maxilar, arco cigomático, cara, c/u (2 exp.)
- Cráneo frontal y lateral (2 exp.)
- Cráneo, cada proyección especial: axial, base, Towne, tangencial, etc. (1 exp.)
- Globo ocular, estudio de cuerpo extraño (4 exp.)
- Oído, uno o ambos (4 proy.) (4  exp.)
- Oído, uno o ambos (2 proy.) (2 exp.)
- Oído, uno o ambos (3 proy.) (3 exp.)
- Planigrafia de oídos (68 exp.)
- Planigrafia silla turca, canal óptico, cavidades perinasales, c/u (68 exp.)
- Silla turca frontal y lateral (2 exp.)
- Planigrafia localizada (cervical, dorsal o lumbosacra)  (68 exp.)
- Columna cervical o atlasaxis (frontal y lateral) (2 exp.)
- Columna cervical (frontal, lateral y oblicuas) (4 proy.) (4 exp.)
- Columna cervical funcional adicional (2 exp.)
- Columna dorsal o dorsolumbar localizada, parrilla costal adultos (frontal y lateral) (2 exp.)
- Columna lumbar o lumbosacra (ambas incluyen quinto espacio) (34 exp.)
- Columna lumbar o lumbosacra funcional (2 exp.)
- Columna lumbar o lumbosacra, oblicuas adicionales (2 exp.)
- Columna total o dorsolumbar, panorámica con folio graduado (1 proy.) (1 exp.)
- Pelvis, cadera o coxofemoral, c/u (1 exp.)
- Pelvis, cadera o coxofemoral de rn, lactante o niño menor de 6 anos, c/u (1 exp.)
- Pelvis, cadera o coxofemoral, proyecciones especiales; (rotación interna, abducción, lateral, lawenstein u otras) c/u (1 exp.)
- Sacrocoxis o articulaciones sacroiliacas, c/u (23 exp.)
- Brazo, antebrazo, codo, muñeca, mano, dedos, pie o similar (frontal y lateral) c/u, (2 exp.)
- Clavícula (2 exp.)
- Edad ósea: carpo y mano (1 exp.)
- Edad ósea: rodilla (frontal) (1 exp.)
- Estudio de escafoides
- Estudio muñeca o tobillo (front., lateral y oblicuas; 4 exp.)
- Hombro, fémur, rodilla, pierna, costilla o esternón (frontal y lateral; 2 exp.), c/u
- Planigrafia ósea frontal y/o lateral (6 exp.)
-- Planigrafia ósea, proyecciones especiales oblicuas u otras en hombro, brazo, codo, rodilla, rotulas, sesamoideos, axial de ambas rotulas o similares, c/u (04-01-062)
- Túnel intercondileo o radiocarpiano
- Apoyo fluoroscopico a procedimientos intraoperatorios y/o biopsia (no incluye el proc.)
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Solicitud de Examen de Imagenología, Examen Externo(Opción NO), Ecografía .</t>
        </r>
        <r>
          <rPr>
            <sz val="9"/>
            <color indexed="81"/>
            <rFont val="Tahoma"/>
            <family val="2"/>
          </rPr>
          <t xml:space="preserve">
El profesional registre el </t>
        </r>
        <r>
          <rPr>
            <b/>
            <sz val="9"/>
            <color indexed="81"/>
            <rFont val="Tahoma"/>
            <family val="2"/>
          </rPr>
          <t>Examen:</t>
        </r>
        <r>
          <rPr>
            <b/>
            <sz val="9"/>
            <color indexed="81"/>
            <rFont val="Tahoma"/>
            <family val="2"/>
          </rPr>
          <t xml:space="preserve">
-Ecotomografía como apoyo a cirugía, o a procedimiento (de tórax, muscular, partes blandas, etc.)
-Eco tomografía transvaginal o transrectal
-Ecotomografía ginecológica, pelviana femenina u obstétrica con estudio fetal
-Eco tomografía transvaginal para seguimiento de ovulación, proc. completo (68 sesiones)
-Eco tomografía para seguimiento de ovulación, procedimiento completo (6 a 8 sesiones)
-Eco tomografía pélvica masculina (incluye vejiga y próstata)
-Eco tomografía renal (bilateral) y de bazo
-Ecotomografía Cerebral (R.n. o Lactante)
-Ecotomografía mamaria bilateral
-Ecotomografía ocular bidimensional, uno o ambos ojos
-Eco tomografía testicular (uno o ambos)
-Eco tomografía tiroidea
-Eco tomografía vascular periférica, articular o de partes blandas
-Eco tomografía vascular periférica (bilateral), cervical (bilateral), abdominal o de otros órganos con doppler duplex
-Eco tomografía vascular periférica (bilateral), cervical (bilateral), abdominal o de otros órganos con doppler color
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Ecotomografía como apoyo a cirugía, o a procedimiento (de tórax, muscular, partes blandas, etc.)
- Eco tomografía transvaginal o transrectal
- Ecotomografía ginecológica, pelviana femenina u obstétrica con estudio fetal
- Eco tomografía transvaginal para seguimiento de ovulación, proc. completo (68 sesiones)
- Eco tomografía para seguimiento de ovulación, procedimiento completo (6 a 8 sesiones)
- Eco tomografía pélvica masculina (incluye vejiga y próstata)
- Eco tomografía renal (bilateral) y de bazo
- Ecotomografía Cerebral (R.n. o Lactante)
- Ecotomografía mamaria bilateral
- Ecotomografía ocular bidimensional, uno o ambos ojos
- Eco tomografía testicular (uno o ambos)
- Eco tomografía tiroidea
- Eco tomografía vascular periférica, articular o de partes blandas
- Eco tomografía vascular periférica (bilateral), cervical (bilateral), abdominal o de otros órganos con doppler duplex
- Eco tomografía vascular periférica (bilateral), cervical (bilateral), abdominal o de otros órganos con doppler color
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>Registrada en Urgencia RAYEN, Solicitud de Examen de Imagenología, Examen Externo(Opción NO), Ecografía .</t>
        </r>
        <r>
          <rPr>
            <sz val="9"/>
            <color indexed="81"/>
            <rFont val="Tahoma"/>
            <family val="2"/>
          </rPr>
          <t xml:space="preserve">
El profesional registre el </t>
        </r>
        <r>
          <rPr>
            <b/>
            <sz val="9"/>
            <color indexed="81"/>
            <rFont val="Tahoma"/>
            <family val="2"/>
          </rPr>
          <t>Examen:</t>
        </r>
        <r>
          <rPr>
            <b/>
            <sz val="9"/>
            <color indexed="81"/>
            <rFont val="Tahoma"/>
            <family val="2"/>
          </rPr>
          <t xml:space="preserve">
-Ecotomografía abdominal (incluye hígado, vía biliar, vesícula, páncreas, rinones, bazo, retroperitoneo y grandes vasos)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 - Ecotomografía abdominal (incluye hígado, vía biliar, vesícula, páncreas, rinones, bazo, retroperitoneo y grandes vasos)
</t>
        </r>
      </text>
    </comment>
    <comment ref="D30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Solicitud de Examen de Imagenología, Examen Externo(Opción NO), Ecografía .</t>
        </r>
        <r>
          <rPr>
            <sz val="9"/>
            <color indexed="81"/>
            <rFont val="Tahoma"/>
            <family val="2"/>
          </rPr>
          <t xml:space="preserve">
El profesional registre el</t>
        </r>
        <r>
          <rPr>
            <b/>
            <sz val="9"/>
            <color indexed="81"/>
            <rFont val="Tahoma"/>
            <family val="2"/>
          </rPr>
          <t xml:space="preserve"> Examen:</t>
        </r>
        <r>
          <rPr>
            <b/>
            <sz val="9"/>
            <color indexed="81"/>
            <rFont val="Tahoma"/>
            <family val="2"/>
          </rPr>
          <t xml:space="preserve">
-Ecografía obstétrica
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>Este dato aparecerá  luego de que en la atenció</t>
        </r>
        <r>
          <rPr>
            <b/>
            <sz val="9"/>
            <color indexed="81"/>
            <rFont val="Tahoma"/>
            <family val="2"/>
          </rPr>
          <t xml:space="preserve">n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 Ecografía obstétrica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>Registrada en Urgencia RAYEN, Indicaciones, Procedimiento.
*</t>
        </r>
        <r>
          <rPr>
            <sz val="9"/>
            <color indexed="81"/>
            <rFont val="Tahoma"/>
            <family val="2"/>
          </rPr>
          <t xml:space="preserve">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 Punción lumbar</t>
        </r>
      </text>
    </comment>
    <comment ref="E35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 Punción lumbar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</t>
        </r>
        <r>
          <rPr>
            <sz val="9"/>
            <color indexed="81"/>
            <rFont val="Tahoma"/>
            <family val="2"/>
          </rPr>
          <t>*Es necesario que el estado de la(s)</t>
        </r>
        <r>
          <rPr>
            <b/>
            <sz val="9"/>
            <color indexed="81"/>
            <rFont val="Tahoma"/>
            <family val="2"/>
          </rPr>
          <t xml:space="preserve"> 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-Cuantificacion de lagrimacion (test de schirmer), uno o ambos ojos
-Curva de tensión aplanática (por cada día), c/ojo
-Diploscopia cuantitativa, ambos ojos
-Exploración sensoriomotora: estrabismo, estudio completo, ambos ojos
-Retinografía, ambos ojos
-Tonometría aplanatica c/ojo
-Tratamiento ortóptico y/ o pleóptico (por sesión), ambos ojos
-Exploracion vitreorretinal, ambos ojos (fondo de ojo)
-Cuerpo extraño conjuntival y/o corneal en adultos</t>
        </r>
      </text>
    </comment>
    <comment ref="E36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 &amp; Cuantificacion de lagrimacion (test de schirmer), uno o ambos ojos
- &amp; Curva de tensión aplanática (por cada día), c/ojo
- &amp; Diploscopia cuantitativa, ambos ojos
- &amp; Exploración sensoriomotora: estrabismo, estudio completo, ambos ojos
- &amp; Retinografía, ambos ojos
- &amp; Tonometría aplanatica c/ojo
- &amp; Tratamiento ortóptico y/ o pleóptico (por sesión), ambos ojos
 - Exploracion vitreorretinal, ambos ojos (fondo de ojo)
- Cuerpo extraño conjuntival y/o corneal en adultos</t>
        </r>
      </text>
    </comment>
    <comment ref="D37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*</t>
        </r>
        <r>
          <rPr>
            <sz val="9"/>
            <color indexed="81"/>
            <rFont val="Tahoma"/>
            <family val="2"/>
          </rPr>
          <t>Es necesario que el estado de la(s)</t>
        </r>
        <r>
          <rPr>
            <b/>
            <sz val="9"/>
            <color indexed="81"/>
            <rFont val="Tahoma"/>
            <family val="2"/>
          </rPr>
          <t xml:space="preserve"> 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-Taponamiento anterior (proc. autónomo) 
-Taponamiento posterior
-Extracción cpo. extraño (nariz adulto)
-Extracción cpo. extraño (nariz niño)
-Extracción cpo. extraño (oído adultos)
-Extracción cpo. extraño (oído niño)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-Taponamiento anterior (proc. autónomo) 
-Taponamiento posterior
-Extracción cpo. extraño (nariz adulto)
-Extracción cpo. extraño (nariz niño)
-Extracción cpo. extraño (oído adultos)
-Extracción cpo. extraño (oído niño)
</t>
        </r>
      </text>
    </comment>
    <comment ref="D38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>Registrada en Urgencia RAYEN, Indicaciones, Procedimiento.
*</t>
        </r>
        <r>
          <rPr>
            <sz val="9"/>
            <color indexed="81"/>
            <rFont val="Tahoma"/>
            <family val="2"/>
          </rPr>
          <t>Es necesario que el estado de la(s)</t>
        </r>
        <r>
          <rPr>
            <b/>
            <sz val="9"/>
            <color indexed="81"/>
            <rFont val="Tahoma"/>
            <family val="2"/>
          </rPr>
          <t xml:space="preserve"> Indicacion(es) sea "Realizado".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-Nebulización (Aerosolterapia)
-Espirometria Basal
-Espirometria Basal y con Broncodilatador
-Test de Provocación con Ejercicio
</t>
        </r>
      </text>
    </comment>
    <comment ref="E38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-Nebulización (Aerosolterapia)
-Espirometria Basal
-Espirometria Basal y con Broncodilatador
-Test de Provocación con Ejercicio
</t>
        </r>
      </text>
    </comment>
    <comment ref="D39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-Curaciones por medico, heridas por quemaduras o similar menor al 5% superficie
-Curaciones por medico, heridas por quemaduras o similar menor al 5% a 10% superficie
-Curetaje de lesiones virales y similares hasta 10 lesiones
-Implantes subcuntaneos
-Extirpación de lesiones benignas por sec tangencial, curetaje, fulguración hasta 15 lesiones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-Curaciones por medico, heridas por quemaduras o similar menor al 5% superficie
-Curaciones por medico, heridas por quemaduras o similar menor al 5% a 10% superficie
-Curetaje de lesiones virales y similares hasta 10 lesiones
-Implantes subcuntaneos
-Extirpación de lesiones benignas por sec tangencial, curetaje, fulguración hasta 15 lesiones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Urgencia RAYEN, Indicaciones, Procedimientos.
</t>
        </r>
        <r>
          <rPr>
            <sz val="9"/>
            <color indexed="81"/>
            <rFont val="Tahoma"/>
            <family val="2"/>
          </rPr>
          <t>*Es necesario que el estado de la(s)</t>
        </r>
        <r>
          <rPr>
            <b/>
            <sz val="9"/>
            <color indexed="81"/>
            <rFont val="Tahoma"/>
            <family val="2"/>
          </rPr>
          <t xml:space="preserve"> Indicacion(es) sea "Realizado".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-Electrocardiograma
-E.C.G. continuo (test Holter o similares, por ej. variabilidad de la frecuencia cardíaca y/o alta resolución del ST y/o depolarización tardía); 20 a 24 horas de registro
-Holter de presión arterial
-Monitoreo continuo de presión arterial</t>
        </r>
      </text>
    </comment>
    <comment ref="E40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-Electrocardiograma
-E.C.G. continuo (test Holter o similares, por ej. variabilidad de la frecuencia cardíaca y/o alta resolución del ST y/o depolarización tardía); 20 a 24 horas de registro
-Holter de presión arterial
-Monitoreo continuo de presión arterial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Urgencia RAYEN, Indicaciones, Prodedimiento.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 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-Intubaciones con sonda gástrica
-Vaciamiento Manual de Fecaloma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-Intubaciones con sonda gástrica
-Vaciamiento Manual de Fecaloma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>Registrada Urgencia RAYEN, Indicaciones, Procedimientos.</t>
        </r>
        <r>
          <rPr>
            <sz val="9"/>
            <color indexed="81"/>
            <rFont val="Tahoma"/>
            <family val="2"/>
          </rPr>
          <t xml:space="preserve">
*Es necesario que el estado de la(s) </t>
        </r>
        <r>
          <rPr>
            <b/>
            <sz val="9"/>
            <color indexed="81"/>
            <rFont val="Tahoma"/>
            <family val="2"/>
          </rPr>
          <t>Indicacion(es) sea "Realizado".</t>
        </r>
        <r>
          <rPr>
            <sz val="9"/>
            <color indexed="81"/>
            <rFont val="Tahoma"/>
            <family val="2"/>
          </rPr>
          <t xml:space="preserve">
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-Vaciamiento vesical, por sonda uretral
-Instilación Vesical (Proc. Aut.)
</t>
        </r>
      </text>
    </comment>
    <comment ref="E42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-Vaciamiento vesical, por sonda uretral
-Instilación Vesical (Proc. Aut.)
</t>
        </r>
      </text>
    </comment>
    <comment ref="D43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Urgencia RAYEN, Indicaciones, Procedimientos.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-Infiltración medicamentosa local y/o punción evac
-Colocación valva
-Velpeaux
-Yeso Braquicarpiano
-Yeso Antibraquial
-Rodillera, Bota Larga O Corta De Yeso 
-Luxaciones O Luxofract.  De Articulaciones Menores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-Infiltración medicamentosa local y/o punción evac
-Colocación valva
-Velpeaux
-Yeso Braquicarpiano
-Yeso Antibraquial
-Rodillera, Bota Larga O Corta De Yeso 
-Luxaciones O Luxofract.  De Articulaciones Menores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Urgencia RAYEN, Indicaciones, Procedimientos.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-Colocación o extracción de dispositivo intrauterino (no incluye el valor del dispositivo)
-Inserción D.I.U.
-Extracción D.I.U.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-Colocación o extracción de dispositivo intrauterino (no incluye el valor del dispositivo)
-Inserción D.I.U.
-Extracción D.I.U.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*</t>
        </r>
        <r>
          <rPr>
            <sz val="9"/>
            <color indexed="81"/>
            <rFont val="Tahoma"/>
            <family val="2"/>
          </rPr>
          <t xml:space="preserve">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Biopsia de piel y/o mucosa por curetaje o sección tangencial c/s x 1 lesión
- Extirpación, reparación o biopsia, total o parcial, de lesiones benignas cutaneas por excisión -Cabeza, cuello, genitales hasta 3 lesiones
- Extirpación, reparación o biopsia, total o parcial, de lesiones benignas cutaneas por excisión - resto del cuerpo hasta 3 lesiones
- Extirpación, reparación o biopsia, total o parcial, de lesiones benignas cutaneas por excisión -Cabeza, cuello, genitales desde 4 y hasta 6 lesiones
- Extirpación, reparación o biopsia, total o parcial, de lesiones benignas cutaneas por excisión - resto del cuerpo desde 4 y hasta 6 lesiones
- Herida cortante o contusa no complicada, reparación y sutura (una o multiples de mas de 5 cm de largo y/o que comprometa solo piel)
- Extirpación de lesión benigna subepidermica, incluye tumor sólido, quiste epidermico y lipoma por lesión (cara, cuello, genitales)
- Extirpación de lesión benigna subepidermica, incluye tumor sólido, quiste epidermico y lipoma po lesión - resto del cuerpo
- Vaciamiento y curetaje quirurgico de lesiones quisticas
- Onicectomia total o parcial simple
- Cirugia reparadora ungueal por proceso inflamatorio
 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Biopsia de piel y/o mucosa por curetaje o sección tangencial c/s x 1 lesión
- Extirpación, reparación o biopsia, total o parcial, de lesiones benignas cutaneas por excisión -Cabeza, cuello, genitales hasta 3 lesiones
- Extirpación, reparación o biopsia, total o parcial, de lesiones benignas cutaneas por excisión - resto del cuerpo hasta 3 lesiones
- Extirpación, reparación o biopsia, total o parcial, de lesiones benignas cutaneas por excisión -Cabeza, cuello, genitales desde 4 y hasta 6 lesiones
- Extirpación, reparación o biopsia, total o parcial, de lesiones benignas cutaneas por excisión - resto del cuerpo desde 4 y hasta 6 lesiones
- Herida cortante o contusa no complicada, reparación y sutura (una o multiples de mas de 5 cm de largo y/o que comprometa solo piel)
- Extirpación de lesión benigna subepidermica, incluye tumor sólido, quiste epidermico y lipoma por lesión (cara, cuello, genitales)
- Extirpación de lesión benigna subepidermica, incluye tumor sólido, quiste epidermico y lipoma po lesión - resto del cuerpo
- Vaciamiento y curetaje quirurgico de lesiones quisticas
- Onicectomia total o parcial simple
- Cirugia reparadora ungueal por proceso inflamatorio
 </t>
        </r>
      </text>
    </comment>
    <comment ref="C54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</t>
        </r>
        <r>
          <rPr>
            <sz val="9"/>
            <color indexed="81"/>
            <rFont val="Tahoma"/>
            <family val="2"/>
          </rPr>
          <t>*Es necesario que el estado de la(s)</t>
        </r>
        <r>
          <rPr>
            <b/>
            <sz val="9"/>
            <color indexed="81"/>
            <rFont val="Tahoma"/>
            <family val="2"/>
          </rPr>
          <t xml:space="preserve"> 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 Biopsia de piel y/o mucosa por curetaje o sección tangencial c/s x 1 lesión
- Extirpación, reparación o biopsia, total o parcial, de lesiones benignas cutaneas por excisión -Cabeza, cuello, genitales hasta 3 lesiones
- Extirpación, reparación o biopsia, total o parcial, de lesiones benignas cutaneas por excisión - resto del cuerpo hasta 3 lesiones
- Extirpación, reparación o biopsia, total o parcial, de lesiones benignas cutaneas por excisión -Cabeza, cuello, genitales desde 4 y hasta 6 lesiones
- Extirpación, reparación o biopsia, total o parcial, de lesiones benignas cutaneas por excisión - resto del cuerpo desde 4 y hasta 6 lesiones
- Herida cortante o contusa no complicada, reparación y sutura (una o multiples de mas de 5 cm de largo y/o que comprometa solo piel)
- Extirpación de lesión benigna subepidermica, incluye tumor sólido, quiste epidermico y lipoma por lesión (cara, cuello, genitales)
- Extirpación de lesión benigna subepidermica, incluye tumor sólido, quiste epidermico y lipoma po lesión  resto del cuerpo
- Vaciamiento y curetaje quirurgico de lesiones quisticas
- Onicectomia total o parcial simple
- Cirugia reparadora ungueal por proceso inflamatorio: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Módulo Box, Pacientes Citados o Módulo Atención, Registro de Atención Individual.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Procedimiento:
- Biopsia de piel y/o mucosa por curetaje o sección tangencial c/s x 1 lesión
- Extirpación, reparación o biopsia, total o parcial, de lesiones benignas cutaneas por excisión -Cabeza, cuello, genitales hasta 3 lesiones
- Extirpación, reparación o biopsia, total o parcial, de lesiones benignas cutaneas por excisión - resto del cuerpo hasta 3 lesiones
- Extirpación, reparación o biopsia, total o parcial, de lesiones benignas cutaneas por excisión -Cabeza, cuello, genitales desde 4 y hasta 6 lesiones
- Extirpación, reparación o biopsia, total o parcial, de lesiones benignas cutaneas por excisión - resto del cuerpo desde 4 y hasta 6 lesiones
- Herida cortante o contusa no complicada, reparación y sutura (una o multiples de mas de 5 cm de largo y/o que comprometa solo piel)
- Extirpación de lesión benigna subepidermica, incluye tumor sólido, quiste epidermico y lipoma por lesión (cara, cuello, genitales)
- Extirpación de lesión benigna subepidermica, incluye tumor sólido, quiste epidermico y lipoma po lesión  resto del cuerpo
- Vaciamiento y curetaje quirurgico de lesiones quisticas
- Onicectomia total o parcial simple
- Cirugia reparadora ungueal por proceso inflamatorio</t>
        </r>
      </text>
    </comment>
    <comment ref="D60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Procedimientos de podología
</t>
        </r>
      </text>
    </comment>
    <comment ref="E60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Procedimientos de podología
</t>
        </r>
      </text>
    </comment>
    <comment ref="D61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 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Curación Simple Ambulatoria Sapu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Curación Simple Ambulatoria No Sapu
- Curación Simple Ambulatoria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Urgencia RAYEN, Indicaciones, Procedimiento.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Procedimiento:
- Autocuidado Pacientes Did Sapu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Auto Cuidado Paciente Did
- Autocuidado Pacientes Did No Sapu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Urgencia RAYEN, Indicaciones, Procedimiento.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 xml:space="preserve">Indicacion(es) sea "Realizado".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Oxigenoterapia Domicilio Sapu
</t>
        </r>
      </text>
    </comment>
    <comment ref="E63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Procedimiento:
- Oxigenoterapia a Domicilio
- Oxigenoterapia Domicilio No Sapu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" authorId="0" shapeId="0">
      <text>
        <r>
          <rPr>
            <sz val="9"/>
            <color indexed="81"/>
            <rFont val="Tahoma"/>
            <family val="2"/>
          </rPr>
          <t xml:space="preserve">Se contabilizaran el(los) medicamento(s) administrado(s) desde </t>
        </r>
        <r>
          <rPr>
            <b/>
            <sz val="9"/>
            <color indexed="81"/>
            <rFont val="Tahoma"/>
            <family val="2"/>
          </rPr>
          <t xml:space="preserve">Urgencia RAYEN, Módulo Indicaciones Pendientes o Ficha Clínica, Indicaciones, Realizar Indicaciones.
</t>
        </r>
        <r>
          <rPr>
            <sz val="9"/>
            <color indexed="81"/>
            <rFont val="Tahoma"/>
            <family val="2"/>
          </rPr>
          <t xml:space="preserve">*Es necesario que el estado de la(s) </t>
        </r>
        <r>
          <rPr>
            <b/>
            <sz val="9"/>
            <color indexed="81"/>
            <rFont val="Tahoma"/>
            <family val="2"/>
          </rPr>
          <t>Indicacion(es) sea "Realizado".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</t>
        </r>
        <r>
          <rPr>
            <sz val="9"/>
            <color indexed="81"/>
            <rFont val="Tahoma"/>
            <family val="2"/>
          </rPr>
          <t xml:space="preserve">
El profesional registre el </t>
        </r>
        <r>
          <rPr>
            <b/>
            <sz val="9"/>
            <color indexed="81"/>
            <rFont val="Tahoma"/>
            <family val="2"/>
          </rPr>
          <t>Procedimiento: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-Procedimientos terapeuticos con Prescripción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>Registrada en Módulo, Box, Pacientes Citados o  Módulo, Atención , Registro Atención Individual.</t>
        </r>
        <r>
          <rPr>
            <sz val="9"/>
            <color indexed="81"/>
            <rFont val="Tahoma"/>
            <family val="2"/>
          </rPr>
          <t xml:space="preserve"> 
Registre la actividad el </t>
        </r>
        <r>
          <rPr>
            <b/>
            <sz val="9"/>
            <color indexed="81"/>
            <rFont val="Tahoma"/>
            <family val="2"/>
          </rPr>
          <t>Procedimiento:
-Procedimientos de Medicina Fisíca y rehabilitación o Kinesioterapia con Prescripción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 xml:space="preserve">Registrada en Módulo, Box, Pacientes Citados o  Módulo, Atención , Registro Atención Individual. 
</t>
        </r>
        <r>
          <rPr>
            <sz val="9"/>
            <color indexed="81"/>
            <rFont val="Tahoma"/>
            <family val="2"/>
          </rPr>
          <t>El Profesional registre la</t>
        </r>
        <r>
          <rPr>
            <b/>
            <sz val="9"/>
            <color indexed="81"/>
            <rFont val="Tahoma"/>
            <family val="2"/>
          </rPr>
          <t xml:space="preserve"> Actividad:
-Atención por Educadora de Párvulo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la</t>
        </r>
        <r>
          <rPr>
            <b/>
            <sz val="9"/>
            <color indexed="81"/>
            <rFont val="Tahoma"/>
            <family val="2"/>
          </rPr>
          <t xml:space="preserve"> actividad:
- Traslado Ambulancia Local - Por Compra de Servicio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>Este dato aparecerá  luego de que en la atención</t>
        </r>
        <r>
          <rPr>
            <b/>
            <sz val="9"/>
            <color indexed="81"/>
            <rFont val="Tahoma"/>
            <family val="2"/>
          </rPr>
          <t xml:space="preserve"> Registrada en Módulo box, Pacientes Citados  o en Módulo Atención, Registro Atención Individual. 
</t>
        </r>
        <r>
          <rPr>
            <sz val="9"/>
            <color indexed="81"/>
            <rFont val="Tahoma"/>
            <family val="2"/>
          </rPr>
          <t>El profesional registre la</t>
        </r>
        <r>
          <rPr>
            <b/>
            <sz val="9"/>
            <color indexed="81"/>
            <rFont val="Tahoma"/>
            <family val="2"/>
          </rPr>
          <t xml:space="preserve"> actividad:
- Traslados No de Urgencia Marítimo - Por Compra de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9" authorId="0" shapeId="0">
      <text>
        <r>
          <rPr>
            <sz val="9"/>
            <color indexed="81"/>
            <rFont val="Tahoma"/>
            <family val="2"/>
          </rPr>
          <t xml:space="preserve">Este dato aparecerá  luego de que en la atención </t>
        </r>
        <r>
          <rPr>
            <b/>
            <sz val="9"/>
            <color indexed="81"/>
            <rFont val="Tahoma"/>
            <family val="2"/>
          </rPr>
          <t>Registrada en Módulo box, Pacientes Citados  o en Módulo Atención, Registro Atención Individual.</t>
        </r>
        <r>
          <rPr>
            <sz val="9"/>
            <color indexed="81"/>
            <rFont val="Tahoma"/>
            <family val="2"/>
          </rPr>
          <t xml:space="preserve"> 
El profesional registre la </t>
        </r>
        <r>
          <rPr>
            <b/>
            <sz val="9"/>
            <color indexed="81"/>
            <rFont val="Tahoma"/>
            <family val="2"/>
          </rPr>
          <t>actividad: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- Traslados No de Urgencia Aéreo - Por Compra de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<sst xmlns="http://schemas.openxmlformats.org/spreadsheetml/2006/main" count="107" uniqueCount="87">
  <si>
    <t xml:space="preserve">SERVICIO DE SALUD </t>
  </si>
  <si>
    <t>REM-B18.   ACTIVIDADES DE APOYO DIAGNOSTICO y TERAPEUTICO</t>
  </si>
  <si>
    <t xml:space="preserve">         (USO EXCLUSIVO DE ESTABLECIMIENTOS MUNICIPALES)</t>
  </si>
  <si>
    <t>SECCIÓN A: EXÁMENES DE DIAGNOSTICO</t>
  </si>
  <si>
    <t>EXÁMENES</t>
  </si>
  <si>
    <t>TOTAL</t>
  </si>
  <si>
    <t>NO SAPU/ NO SUR</t>
  </si>
  <si>
    <t>Total</t>
  </si>
  <si>
    <t>TOTAL EXÁMENES LABORATORIO</t>
  </si>
  <si>
    <t xml:space="preserve">I  </t>
  </si>
  <si>
    <t>HEMATOLÓGICOS</t>
  </si>
  <si>
    <t xml:space="preserve">II  </t>
  </si>
  <si>
    <t>BIOQUÍMICOS</t>
  </si>
  <si>
    <t>III</t>
  </si>
  <si>
    <t>HORMONALES</t>
  </si>
  <si>
    <t>IV</t>
  </si>
  <si>
    <t>GENÉTICA</t>
  </si>
  <si>
    <t>V</t>
  </si>
  <si>
    <t>INMUNOLÓGICOS</t>
  </si>
  <si>
    <t xml:space="preserve">VI  </t>
  </si>
  <si>
    <t>MICROBIOLÓGICOS</t>
  </si>
  <si>
    <t>a)   BACTERIAS Y HONGOS</t>
  </si>
  <si>
    <t>b)   PARÁSITOS</t>
  </si>
  <si>
    <t>c)   VIRUS</t>
  </si>
  <si>
    <t>VII</t>
  </si>
  <si>
    <t>PROCEDIMIENTO O DETERMINACIÓN DIRECTA C/PACIENTE</t>
  </si>
  <si>
    <t xml:space="preserve">VIII  </t>
  </si>
  <si>
    <t xml:space="preserve">EX.  DE DEPOSICIONES EXUDADOS. SECREC. Y OTROS LIQ.  </t>
  </si>
  <si>
    <t xml:space="preserve">IX   </t>
  </si>
  <si>
    <t>ORINA</t>
  </si>
  <si>
    <t>TOTAL EXÁMENES IMAGENOLOGIA</t>
  </si>
  <si>
    <t>a)</t>
  </si>
  <si>
    <t>EX. RADIOLÓGICOS SIMPLES</t>
  </si>
  <si>
    <t xml:space="preserve"> Ecotomografias</t>
  </si>
  <si>
    <t xml:space="preserve"> Ecotomografias abdominal </t>
  </si>
  <si>
    <t xml:space="preserve"> Ecografias Obstétricas</t>
  </si>
  <si>
    <t>SECCIÓN B:  PROCEDIMIENTO DE APOYO CLÍNICO Y TERAPÉUTICO</t>
  </si>
  <si>
    <t>PROCEDIMIENTOS</t>
  </si>
  <si>
    <t>PROC. DE NEUROLOGÍA Y NEUROCIRUGÍA</t>
  </si>
  <si>
    <t>PROC. DE OFTALMOLOGÍA</t>
  </si>
  <si>
    <t xml:space="preserve">PROC. DE OTORRINOLARINGOLOGÍA </t>
  </si>
  <si>
    <t>PROC. DE NEUMOLOGÍA</t>
  </si>
  <si>
    <t>PROC. DE DERMATOLOGÍA</t>
  </si>
  <si>
    <t>PROC. DE CARDIOLOGÍA</t>
  </si>
  <si>
    <t>PROC. DE GASTROENTEROLOGÍA</t>
  </si>
  <si>
    <t>PROC. DE UROLOGÍA</t>
  </si>
  <si>
    <t>PROC. ORTOPEDIA Y TRAUMATOLOGÍA</t>
  </si>
  <si>
    <t>PROC. GINECO-OBSTÉTRICOS</t>
  </si>
  <si>
    <t>SECCIÓN C:  INTERVENCIONES QUIRÚRGICAS MENORES</t>
  </si>
  <si>
    <t>TOTAL INTERVENCIONES QUIRÚRGICAS MENORES (SUB-GRUPO TEGUMENTOS)</t>
  </si>
  <si>
    <t>SECCIÓN D : INTERVENCIONES QUIRÚRGICAS MENORES POR EDAD</t>
  </si>
  <si>
    <t>INTERVENCIONES QUIRÚRGICAS</t>
  </si>
  <si>
    <t>&lt; 15 AÑOS</t>
  </si>
  <si>
    <t>15 Y + AÑOS</t>
  </si>
  <si>
    <t>NO SAPU</t>
  </si>
  <si>
    <t>SECCIÓN E:  MISCELÁNEOS</t>
  </si>
  <si>
    <t>MISCELÁNEOS</t>
  </si>
  <si>
    <t>PROCEDIMIENTOS DE PODOLOGIA</t>
  </si>
  <si>
    <t>CURACIÓN SIMPLE AMBULATORIA</t>
  </si>
  <si>
    <t>AUTO CUIDADO PACIENTE DID</t>
  </si>
  <si>
    <t>OXIGENOTERAPIA A DOMICILIO</t>
  </si>
  <si>
    <t>SECCIÓN F: PRESCRIPCIONES ADMINISTRADAS EN URGENCIA APS</t>
  </si>
  <si>
    <t>ATENCIÓN</t>
  </si>
  <si>
    <t>SECCIÓN G : OTRAS ATENCIONES A PACIENTES AMBULATORIOS</t>
  </si>
  <si>
    <t>TIPO DE ATENCIÓN</t>
  </si>
  <si>
    <t>ATENCIONES POR EDAD</t>
  </si>
  <si>
    <t>&lt; 1 año</t>
  </si>
  <si>
    <t>1 - 4 años</t>
  </si>
  <si>
    <t>5 a 9 años</t>
  </si>
  <si>
    <t>10 a 19 años</t>
  </si>
  <si>
    <t>20 a 64 años</t>
  </si>
  <si>
    <t>65 años y más</t>
  </si>
  <si>
    <t>POR TERAPÉUTICA OCUPACIONAL</t>
  </si>
  <si>
    <t>POR KINESIOLOGO (NO SAPU)</t>
  </si>
  <si>
    <t>POR EDUCADORA DE PÁRVULO/DIFERENCIAL</t>
  </si>
  <si>
    <t>SECCIÓN H: OTROS TRASLADOS DE PACIENTES</t>
  </si>
  <si>
    <t>TIPO DE ACCION</t>
  </si>
  <si>
    <t xml:space="preserve">TOTAL        </t>
  </si>
  <si>
    <t>POR COMPRA 
DE SERVICIO</t>
  </si>
  <si>
    <t>TRASLADOS NO DE URGENCIA</t>
  </si>
  <si>
    <t>AMBULANCIA</t>
  </si>
  <si>
    <t>MARÍTIMO</t>
  </si>
  <si>
    <t>AÉREO</t>
  </si>
  <si>
    <t>SAPU/SUR</t>
  </si>
  <si>
    <t>SAPU</t>
  </si>
  <si>
    <t>URGENCIA/SAPU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</si>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</sst>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11"/>
      <color rgb="FFFF0000"/>
      <name val="Verdana"/>
      <family val="2"/>
    </font>
    <font>
      <sz val="8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sz val="8"/>
      <color rgb="FFFF0000"/>
      <name val="Verdana"/>
      <family val="2"/>
    </font>
    <font>
      <sz val="10"/>
      <name val="Book Antiqua"/>
      <family val="1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  <xf numFmtId="0" fontId="14" fillId="0" borderId="0"/>
    <xf numFmtId="0" fontId="15" fillId="0" borderId="0" applyFont="0" applyBorder="0" applyAlignment="0" applyProtection="0"/>
    <xf numFmtId="0" fontId="10" fillId="6" borderId="9" applyBorder="0">
      <protection locked="0"/>
    </xf>
  </cellStyleXfs>
  <cellXfs count="1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8" fillId="0" borderId="0" xfId="2" applyNumberFormat="1" applyFont="1" applyFill="1" applyAlignment="1" applyProtection="1"/>
    <xf numFmtId="0" fontId="8" fillId="0" borderId="7" xfId="2" applyNumberFormat="1" applyFont="1" applyFill="1" applyBorder="1" applyAlignment="1" applyProtection="1"/>
    <xf numFmtId="0" fontId="9" fillId="0" borderId="8" xfId="2" applyNumberFormat="1" applyFont="1" applyFill="1" applyBorder="1" applyAlignment="1" applyProtection="1"/>
    <xf numFmtId="3" fontId="2" fillId="2" borderId="9" xfId="0" applyNumberFormat="1" applyFont="1" applyFill="1" applyBorder="1"/>
    <xf numFmtId="3" fontId="2" fillId="0" borderId="9" xfId="1" applyNumberFormat="1" applyFont="1" applyFill="1" applyBorder="1" applyAlignment="1" applyProtection="1">
      <alignment horizontal="right"/>
    </xf>
    <xf numFmtId="0" fontId="9" fillId="0" borderId="10" xfId="2" applyNumberFormat="1" applyFont="1" applyFill="1" applyBorder="1" applyAlignment="1" applyProtection="1">
      <alignment horizontal="center"/>
    </xf>
    <xf numFmtId="0" fontId="9" fillId="0" borderId="11" xfId="2" applyNumberFormat="1" applyFont="1" applyFill="1" applyBorder="1" applyAlignment="1" applyProtection="1"/>
    <xf numFmtId="3" fontId="9" fillId="0" borderId="12" xfId="1" applyNumberFormat="1" applyFont="1" applyFill="1" applyBorder="1" applyAlignment="1" applyProtection="1">
      <alignment horizontal="right"/>
    </xf>
    <xf numFmtId="0" fontId="9" fillId="0" borderId="13" xfId="2" applyNumberFormat="1" applyFont="1" applyFill="1" applyBorder="1" applyAlignment="1" applyProtection="1">
      <alignment horizontal="center"/>
    </xf>
    <xf numFmtId="0" fontId="9" fillId="0" borderId="14" xfId="2" applyNumberFormat="1" applyFont="1" applyFill="1" applyBorder="1" applyAlignment="1" applyProtection="1"/>
    <xf numFmtId="3" fontId="9" fillId="3" borderId="15" xfId="1" applyNumberFormat="1" applyFont="1" applyFill="1" applyBorder="1" applyAlignment="1" applyProtection="1">
      <alignment horizontal="right"/>
    </xf>
    <xf numFmtId="0" fontId="9" fillId="0" borderId="13" xfId="2" quotePrefix="1" applyNumberFormat="1" applyFont="1" applyFill="1" applyBorder="1" applyAlignment="1" applyProtection="1">
      <alignment horizontal="center"/>
    </xf>
    <xf numFmtId="0" fontId="9" fillId="0" borderId="13" xfId="2" applyNumberFormat="1" applyFont="1" applyFill="1" applyBorder="1" applyAlignment="1" applyProtection="1">
      <alignment horizontal="center" vertical="center"/>
    </xf>
    <xf numFmtId="0" fontId="9" fillId="0" borderId="14" xfId="2" applyNumberFormat="1" applyFont="1" applyFill="1" applyBorder="1" applyAlignment="1" applyProtection="1">
      <alignment vertical="center" wrapText="1"/>
    </xf>
    <xf numFmtId="0" fontId="9" fillId="0" borderId="16" xfId="2" applyNumberFormat="1" applyFont="1" applyFill="1" applyBorder="1" applyAlignment="1" applyProtection="1">
      <alignment horizontal="center"/>
    </xf>
    <xf numFmtId="0" fontId="9" fillId="0" borderId="17" xfId="2" applyNumberFormat="1" applyFont="1" applyFill="1" applyBorder="1" applyAlignment="1" applyProtection="1"/>
    <xf numFmtId="0" fontId="9" fillId="0" borderId="10" xfId="2" applyNumberFormat="1" applyFont="1" applyFill="1" applyBorder="1" applyAlignment="1" applyProtection="1">
      <alignment horizontal="center" vertical="center"/>
    </xf>
    <xf numFmtId="3" fontId="9" fillId="0" borderId="15" xfId="1" applyNumberFormat="1" applyFont="1" applyFill="1" applyBorder="1" applyAlignment="1" applyProtection="1">
      <alignment horizontal="right"/>
    </xf>
    <xf numFmtId="0" fontId="9" fillId="0" borderId="13" xfId="2" applyNumberFormat="1" applyFont="1" applyFill="1" applyBorder="1" applyAlignment="1" applyProtection="1">
      <alignment horizontal="left" vertical="center"/>
    </xf>
    <xf numFmtId="0" fontId="9" fillId="0" borderId="20" xfId="2" applyNumberFormat="1" applyFont="1" applyFill="1" applyBorder="1" applyAlignment="1" applyProtection="1">
      <alignment horizontal="left" vertical="center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6" xfId="1" applyNumberFormat="1" applyFont="1" applyFill="1" applyBorder="1" applyAlignment="1" applyProtection="1">
      <alignment horizontal="right"/>
    </xf>
    <xf numFmtId="0" fontId="9" fillId="0" borderId="0" xfId="2" applyNumberFormat="1" applyFont="1" applyFill="1" applyAlignment="1" applyProtection="1"/>
    <xf numFmtId="3" fontId="9" fillId="0" borderId="27" xfId="1" applyNumberFormat="1" applyFont="1" applyFill="1" applyBorder="1" applyAlignment="1" applyProtection="1">
      <alignment horizontal="right"/>
    </xf>
    <xf numFmtId="3" fontId="9" fillId="2" borderId="27" xfId="1" applyNumberFormat="1" applyFont="1" applyFill="1" applyBorder="1" applyAlignment="1" applyProtection="1">
      <alignment horizontal="right"/>
    </xf>
    <xf numFmtId="3" fontId="9" fillId="2" borderId="15" xfId="1" applyNumberFormat="1" applyFont="1" applyFill="1" applyBorder="1" applyAlignment="1" applyProtection="1">
      <alignment horizontal="right"/>
    </xf>
    <xf numFmtId="3" fontId="9" fillId="2" borderId="22" xfId="1" applyNumberFormat="1" applyFont="1" applyFill="1" applyBorder="1" applyAlignment="1" applyProtection="1">
      <alignment horizontal="right"/>
    </xf>
    <xf numFmtId="0" fontId="13" fillId="2" borderId="0" xfId="0" applyFont="1" applyFill="1"/>
    <xf numFmtId="0" fontId="8" fillId="0" borderId="0" xfId="2" applyNumberFormat="1" applyFont="1" applyFill="1" applyBorder="1" applyAlignment="1" applyProtection="1">
      <alignment horizontal="left"/>
    </xf>
    <xf numFmtId="0" fontId="9" fillId="0" borderId="0" xfId="2" applyNumberFormat="1" applyFont="1" applyFill="1" applyBorder="1" applyAlignment="1" applyProtection="1"/>
    <xf numFmtId="0" fontId="2" fillId="0" borderId="9" xfId="2" applyNumberFormat="1" applyFont="1" applyFill="1" applyBorder="1" applyAlignment="1" applyProtection="1">
      <alignment horizontal="center" vertical="center" wrapText="1"/>
    </xf>
    <xf numFmtId="0" fontId="2" fillId="0" borderId="7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3" fontId="9" fillId="0" borderId="9" xfId="1" applyNumberFormat="1" applyFont="1" applyFill="1" applyBorder="1" applyAlignment="1" applyProtection="1">
      <alignment horizontal="right"/>
    </xf>
    <xf numFmtId="3" fontId="9" fillId="0" borderId="7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0" fontId="13" fillId="2" borderId="35" xfId="0" applyFont="1" applyFill="1" applyBorder="1"/>
    <xf numFmtId="3" fontId="9" fillId="0" borderId="38" xfId="1" applyNumberFormat="1" applyFont="1" applyFill="1" applyBorder="1" applyAlignment="1" applyProtection="1">
      <alignment horizontal="right"/>
    </xf>
    <xf numFmtId="3" fontId="9" fillId="4" borderId="39" xfId="1" applyNumberFormat="1" applyFont="1" applyFill="1" applyBorder="1" applyAlignment="1" applyProtection="1">
      <protection locked="0"/>
    </xf>
    <xf numFmtId="3" fontId="9" fillId="4" borderId="40" xfId="1" applyNumberFormat="1" applyFont="1" applyFill="1" applyBorder="1" applyAlignment="1" applyProtection="1">
      <protection locked="0"/>
    </xf>
    <xf numFmtId="3" fontId="9" fillId="4" borderId="41" xfId="1" applyNumberFormat="1" applyFont="1" applyFill="1" applyBorder="1" applyAlignment="1" applyProtection="1">
      <protection locked="0"/>
    </xf>
    <xf numFmtId="3" fontId="9" fillId="4" borderId="31" xfId="1" applyNumberFormat="1" applyFont="1" applyFill="1" applyBorder="1" applyAlignment="1" applyProtection="1">
      <protection locked="0"/>
    </xf>
    <xf numFmtId="3" fontId="9" fillId="5" borderId="27" xfId="1" applyNumberFormat="1" applyFont="1" applyFill="1" applyBorder="1" applyAlignment="1" applyProtection="1">
      <alignment horizontal="right"/>
    </xf>
    <xf numFmtId="3" fontId="9" fillId="0" borderId="13" xfId="1" applyNumberFormat="1" applyFont="1" applyFill="1" applyBorder="1" applyAlignment="1" applyProtection="1">
      <alignment horizontal="right"/>
    </xf>
    <xf numFmtId="3" fontId="9" fillId="0" borderId="29" xfId="1" applyNumberFormat="1" applyFont="1" applyFill="1" applyBorder="1" applyAlignment="1" applyProtection="1">
      <alignment horizontal="right"/>
    </xf>
    <xf numFmtId="3" fontId="9" fillId="5" borderId="15" xfId="1" applyNumberFormat="1" applyFont="1" applyFill="1" applyBorder="1" applyAlignment="1" applyProtection="1">
      <alignment horizontal="right"/>
    </xf>
    <xf numFmtId="3" fontId="9" fillId="5" borderId="22" xfId="1" applyNumberFormat="1" applyFont="1" applyFill="1" applyBorder="1" applyAlignment="1" applyProtection="1">
      <alignment horizontal="right"/>
    </xf>
    <xf numFmtId="3" fontId="9" fillId="0" borderId="41" xfId="1" applyNumberFormat="1" applyFont="1" applyFill="1" applyBorder="1" applyAlignment="1" applyProtection="1">
      <alignment horizontal="right"/>
    </xf>
    <xf numFmtId="3" fontId="9" fillId="0" borderId="31" xfId="1" applyNumberFormat="1" applyFont="1" applyFill="1" applyBorder="1" applyAlignment="1" applyProtection="1">
      <alignment horizontal="right"/>
    </xf>
    <xf numFmtId="0" fontId="8" fillId="0" borderId="0" xfId="3" quotePrefix="1" applyNumberFormat="1" applyFont="1" applyFill="1" applyBorder="1" applyAlignment="1" applyProtection="1">
      <alignment horizontal="left"/>
    </xf>
    <xf numFmtId="0" fontId="2" fillId="0" borderId="42" xfId="6" applyNumberFormat="1" applyFont="1" applyFill="1" applyBorder="1" applyAlignment="1" applyProtection="1">
      <alignment horizontal="center" vertical="center" wrapText="1"/>
    </xf>
    <xf numFmtId="0" fontId="2" fillId="0" borderId="44" xfId="6" applyNumberFormat="1" applyFont="1" applyFill="1" applyBorder="1" applyAlignment="1" applyProtection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 wrapText="1"/>
    </xf>
    <xf numFmtId="0" fontId="2" fillId="0" borderId="43" xfId="2" applyNumberFormat="1" applyFont="1" applyFill="1" applyBorder="1" applyAlignment="1" applyProtection="1">
      <alignment horizontal="center" vertical="center" wrapText="1"/>
    </xf>
    <xf numFmtId="3" fontId="9" fillId="4" borderId="46" xfId="7" applyNumberFormat="1" applyFont="1" applyFill="1" applyBorder="1" applyAlignment="1" applyProtection="1">
      <protection locked="0"/>
    </xf>
    <xf numFmtId="3" fontId="9" fillId="4" borderId="47" xfId="7" applyNumberFormat="1" applyFont="1" applyFill="1" applyBorder="1" applyAlignment="1" applyProtection="1">
      <protection locked="0"/>
    </xf>
    <xf numFmtId="3" fontId="9" fillId="4" borderId="18" xfId="7" applyNumberFormat="1" applyFont="1" applyFill="1" applyBorder="1" applyAlignment="1" applyProtection="1">
      <protection locked="0"/>
    </xf>
    <xf numFmtId="3" fontId="9" fillId="4" borderId="16" xfId="7" applyNumberFormat="1" applyFont="1" applyFill="1" applyBorder="1" applyAlignment="1" applyProtection="1">
      <protection locked="0"/>
    </xf>
    <xf numFmtId="3" fontId="9" fillId="4" borderId="49" xfId="7" applyNumberFormat="1" applyFont="1" applyFill="1" applyBorder="1" applyAlignment="1" applyProtection="1">
      <protection locked="0"/>
    </xf>
    <xf numFmtId="3" fontId="9" fillId="4" borderId="50" xfId="7" applyNumberFormat="1" applyFont="1" applyFill="1" applyBorder="1" applyAlignment="1" applyProtection="1">
      <protection locked="0"/>
    </xf>
    <xf numFmtId="3" fontId="9" fillId="4" borderId="41" xfId="7" applyNumberFormat="1" applyFont="1" applyFill="1" applyBorder="1" applyAlignment="1" applyProtection="1">
      <protection locked="0"/>
    </xf>
    <xf numFmtId="3" fontId="9" fillId="4" borderId="51" xfId="7" applyNumberFormat="1" applyFont="1" applyFill="1" applyBorder="1" applyAlignment="1" applyProtection="1">
      <protection locked="0"/>
    </xf>
    <xf numFmtId="3" fontId="9" fillId="3" borderId="51" xfId="7" applyNumberFormat="1" applyFont="1" applyFill="1" applyBorder="1" applyAlignment="1" applyProtection="1"/>
    <xf numFmtId="3" fontId="9" fillId="3" borderId="52" xfId="7" applyNumberFormat="1" applyFont="1" applyFill="1" applyBorder="1" applyAlignment="1" applyProtection="1"/>
    <xf numFmtId="0" fontId="8" fillId="0" borderId="0" xfId="3" applyNumberFormat="1" applyFont="1" applyFill="1" applyBorder="1" applyAlignment="1" applyProtection="1">
      <alignment horizontal="left"/>
    </xf>
    <xf numFmtId="0" fontId="9" fillId="0" borderId="0" xfId="3" applyNumberFormat="1" applyFont="1" applyFill="1" applyBorder="1" applyAlignment="1" applyProtection="1">
      <alignment horizontal="center"/>
    </xf>
    <xf numFmtId="164" fontId="3" fillId="0" borderId="0" xfId="7" applyFont="1" applyFill="1" applyBorder="1" applyAlignment="1" applyProtection="1">
      <protection locked="0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33" xfId="9" applyNumberFormat="1" applyFont="1" applyFill="1" applyBorder="1" applyAlignment="1" applyProtection="1">
      <alignment horizontal="center" vertical="center" wrapText="1"/>
    </xf>
    <xf numFmtId="0" fontId="9" fillId="0" borderId="3" xfId="9" applyNumberFormat="1" applyFont="1" applyFill="1" applyBorder="1" applyAlignment="1" applyProtection="1">
      <alignment horizontal="center" vertical="center" wrapText="1"/>
    </xf>
    <xf numFmtId="3" fontId="9" fillId="4" borderId="39" xfId="10" applyNumberFormat="1" applyFont="1" applyFill="1" applyBorder="1" applyAlignment="1" applyProtection="1">
      <protection locked="0"/>
    </xf>
    <xf numFmtId="0" fontId="9" fillId="0" borderId="15" xfId="9" applyNumberFormat="1" applyFont="1" applyFill="1" applyBorder="1" applyAlignment="1" applyProtection="1">
      <alignment horizontal="center" vertical="center" wrapText="1"/>
    </xf>
    <xf numFmtId="3" fontId="9" fillId="4" borderId="13" xfId="10" applyNumberFormat="1" applyFont="1" applyFill="1" applyBorder="1" applyAlignment="1" applyProtection="1">
      <protection locked="0"/>
    </xf>
    <xf numFmtId="0" fontId="9" fillId="0" borderId="6" xfId="9" applyNumberFormat="1" applyFont="1" applyFill="1" applyBorder="1" applyAlignment="1" applyProtection="1">
      <alignment horizontal="center" vertical="center" wrapText="1"/>
    </xf>
    <xf numFmtId="3" fontId="9" fillId="4" borderId="41" xfId="10" applyNumberFormat="1" applyFont="1" applyFill="1" applyBorder="1" applyAlignment="1" applyProtection="1">
      <protection locked="0"/>
    </xf>
    <xf numFmtId="0" fontId="9" fillId="0" borderId="18" xfId="2" applyNumberFormat="1" applyFont="1" applyFill="1" applyBorder="1" applyAlignment="1" applyProtection="1">
      <alignment vertical="center" wrapText="1"/>
    </xf>
    <xf numFmtId="0" fontId="9" fillId="0" borderId="19" xfId="3" applyNumberFormat="1" applyFont="1" applyFill="1" applyBorder="1" applyAlignment="1" applyProtection="1"/>
    <xf numFmtId="0" fontId="9" fillId="0" borderId="21" xfId="3" applyNumberFormat="1" applyFont="1" applyFill="1" applyBorder="1" applyAlignment="1" applyProtection="1"/>
    <xf numFmtId="3" fontId="2" fillId="2" borderId="9" xfId="1" applyNumberFormat="1" applyFont="1" applyFill="1" applyBorder="1" applyAlignment="1" applyProtection="1">
      <alignment horizontal="right"/>
    </xf>
    <xf numFmtId="3" fontId="9" fillId="2" borderId="12" xfId="1" applyNumberFormat="1" applyFont="1" applyFill="1" applyBorder="1" applyAlignment="1" applyProtection="1">
      <alignment horizontal="right"/>
    </xf>
    <xf numFmtId="0" fontId="9" fillId="2" borderId="14" xfId="2" applyNumberFormat="1" applyFont="1" applyFill="1" applyBorder="1" applyAlignment="1" applyProtection="1"/>
    <xf numFmtId="0" fontId="9" fillId="2" borderId="0" xfId="2" applyNumberFormat="1" applyFont="1" applyFill="1" applyAlignment="1" applyProtection="1"/>
    <xf numFmtId="0" fontId="8" fillId="2" borderId="0" xfId="2" applyNumberFormat="1" applyFont="1" applyFill="1" applyAlignment="1" applyProtection="1">
      <alignment horizontal="left"/>
    </xf>
    <xf numFmtId="3" fontId="9" fillId="2" borderId="6" xfId="1" applyNumberFormat="1" applyFont="1" applyFill="1" applyBorder="1" applyAlignment="1" applyProtection="1">
      <alignment horizontal="right"/>
    </xf>
    <xf numFmtId="3" fontId="9" fillId="2" borderId="13" xfId="1" applyNumberFormat="1" applyFont="1" applyFill="1" applyBorder="1" applyAlignment="1" applyProtection="1">
      <alignment horizontal="right"/>
    </xf>
    <xf numFmtId="3" fontId="9" fillId="2" borderId="31" xfId="1" applyNumberFormat="1" applyFont="1" applyFill="1" applyBorder="1" applyAlignment="1" applyProtection="1">
      <protection locked="0"/>
    </xf>
    <xf numFmtId="3" fontId="9" fillId="2" borderId="40" xfId="10" applyNumberFormat="1" applyFont="1" applyFill="1" applyBorder="1" applyAlignment="1" applyProtection="1">
      <protection locked="0"/>
    </xf>
    <xf numFmtId="3" fontId="9" fillId="2" borderId="29" xfId="10" applyNumberFormat="1" applyFont="1" applyFill="1" applyBorder="1" applyAlignment="1" applyProtection="1">
      <protection locked="0"/>
    </xf>
    <xf numFmtId="3" fontId="9" fillId="2" borderId="31" xfId="10" applyNumberFormat="1" applyFont="1" applyFill="1" applyBorder="1" applyAlignment="1" applyProtection="1">
      <protection locked="0"/>
    </xf>
    <xf numFmtId="0" fontId="9" fillId="0" borderId="30" xfId="8" applyFont="1" applyBorder="1" applyAlignment="1" applyProtection="1">
      <alignment horizontal="left" vertical="center" wrapText="1"/>
    </xf>
    <xf numFmtId="0" fontId="9" fillId="0" borderId="31" xfId="8" applyFont="1" applyBorder="1" applyAlignment="1" applyProtection="1">
      <alignment horizontal="left" vertical="center" wrapText="1"/>
    </xf>
    <xf numFmtId="0" fontId="2" fillId="0" borderId="32" xfId="9" applyNumberFormat="1" applyFont="1" applyFill="1" applyBorder="1" applyAlignment="1" applyProtection="1">
      <alignment horizontal="center" vertical="center"/>
    </xf>
    <xf numFmtId="0" fontId="2" fillId="0" borderId="33" xfId="9" applyNumberFormat="1" applyFont="1" applyFill="1" applyBorder="1" applyAlignment="1" applyProtection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38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2" borderId="7" xfId="3" applyNumberFormat="1" applyFont="1" applyFill="1" applyBorder="1" applyAlignment="1" applyProtection="1">
      <alignment horizontal="left" vertical="center" wrapText="1"/>
    </xf>
    <xf numFmtId="0" fontId="9" fillId="2" borderId="43" xfId="3" applyNumberFormat="1" applyFont="1" applyFill="1" applyBorder="1" applyAlignment="1" applyProtection="1">
      <alignment horizontal="left" vertical="center" wrapText="1"/>
    </xf>
    <xf numFmtId="0" fontId="2" fillId="0" borderId="9" xfId="2" applyNumberFormat="1" applyFont="1" applyFill="1" applyBorder="1" applyAlignment="1" applyProtection="1">
      <alignment horizontal="center" vertical="center" wrapText="1"/>
    </xf>
    <xf numFmtId="0" fontId="2" fillId="0" borderId="9" xfId="2" quotePrefix="1" applyNumberFormat="1" applyFont="1" applyFill="1" applyBorder="1" applyAlignment="1" applyProtection="1">
      <alignment horizontal="center" vertical="center" wrapText="1"/>
    </xf>
    <xf numFmtId="0" fontId="2" fillId="0" borderId="9" xfId="3" quotePrefix="1" applyNumberFormat="1" applyFont="1" applyFill="1" applyBorder="1" applyAlignment="1" applyProtection="1">
      <alignment horizontal="center" vertical="center" wrapText="1"/>
    </xf>
    <xf numFmtId="0" fontId="9" fillId="0" borderId="27" xfId="2" applyNumberFormat="1" applyFont="1" applyFill="1" applyBorder="1" applyAlignment="1" applyProtection="1">
      <alignment horizontal="left"/>
    </xf>
    <xf numFmtId="0" fontId="9" fillId="0" borderId="48" xfId="8" applyFont="1" applyBorder="1" applyAlignment="1" applyProtection="1">
      <alignment horizontal="left" vertical="center" wrapText="1"/>
    </xf>
    <xf numFmtId="0" fontId="9" fillId="0" borderId="25" xfId="5" applyNumberFormat="1" applyFont="1" applyFill="1" applyBorder="1" applyAlignment="1" applyProtection="1">
      <alignment horizontal="left" vertical="center" wrapText="1"/>
    </xf>
    <xf numFmtId="0" fontId="9" fillId="0" borderId="26" xfId="5" applyNumberFormat="1" applyFont="1" applyFill="1" applyBorder="1" applyAlignment="1" applyProtection="1">
      <alignment horizontal="left" vertical="center" wrapText="1"/>
    </xf>
    <xf numFmtId="0" fontId="9" fillId="0" borderId="28" xfId="5" applyNumberFormat="1" applyFont="1" applyFill="1" applyBorder="1" applyAlignment="1" applyProtection="1">
      <alignment horizontal="left" vertical="center" wrapText="1"/>
    </xf>
    <xf numFmtId="0" fontId="9" fillId="0" borderId="29" xfId="5" applyNumberFormat="1" applyFont="1" applyFill="1" applyBorder="1" applyAlignment="1" applyProtection="1">
      <alignment horizontal="left" vertical="center" wrapText="1"/>
    </xf>
    <xf numFmtId="0" fontId="9" fillId="0" borderId="30" xfId="5" applyNumberFormat="1" applyFont="1" applyFill="1" applyBorder="1" applyAlignment="1" applyProtection="1">
      <alignment horizontal="left" vertical="center" wrapText="1"/>
    </xf>
    <xf numFmtId="0" fontId="9" fillId="0" borderId="31" xfId="5" applyNumberFormat="1" applyFont="1" applyFill="1" applyBorder="1" applyAlignment="1" applyProtection="1">
      <alignment horizontal="left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23" xfId="3" applyNumberFormat="1" applyFont="1" applyFill="1" applyBorder="1" applyAlignment="1" applyProtection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24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0" fontId="2" fillId="0" borderId="3" xfId="5" applyNumberFormat="1" applyFont="1" applyFill="1" applyBorder="1" applyAlignment="1" applyProtection="1">
      <alignment horizontal="center" vertical="center" wrapText="1"/>
    </xf>
    <xf numFmtId="0" fontId="2" fillId="0" borderId="6" xfId="5" applyNumberFormat="1" applyFont="1" applyFill="1" applyBorder="1" applyAlignment="1" applyProtection="1">
      <alignment horizontal="center" vertical="center" wrapText="1"/>
    </xf>
    <xf numFmtId="0" fontId="9" fillId="0" borderId="32" xfId="2" applyNumberFormat="1" applyFont="1" applyFill="1" applyBorder="1" applyAlignment="1" applyProtection="1">
      <alignment horizontal="left" vertical="center" wrapText="1"/>
    </xf>
    <xf numFmtId="0" fontId="9" fillId="0" borderId="33" xfId="2" applyNumberFormat="1" applyFont="1" applyFill="1" applyBorder="1" applyAlignment="1" applyProtection="1">
      <alignment horizontal="left" vertical="center" wrapText="1"/>
    </xf>
    <xf numFmtId="0" fontId="2" fillId="0" borderId="32" xfId="2" applyNumberFormat="1" applyFont="1" applyFill="1" applyBorder="1" applyAlignment="1" applyProtection="1">
      <alignment horizontal="center" vertical="center" wrapText="1"/>
    </xf>
    <xf numFmtId="0" fontId="2" fillId="0" borderId="33" xfId="2" applyNumberFormat="1" applyFont="1" applyFill="1" applyBorder="1" applyAlignment="1" applyProtection="1">
      <alignment horizontal="center" vertical="center" wrapText="1"/>
    </xf>
    <xf numFmtId="0" fontId="9" fillId="0" borderId="32" xfId="2" applyNumberFormat="1" applyFont="1" applyFill="1" applyBorder="1" applyAlignment="1" applyProtection="1">
      <alignment horizontal="center" vertical="center" wrapText="1"/>
    </xf>
    <xf numFmtId="0" fontId="9" fillId="0" borderId="33" xfId="2" applyNumberFormat="1" applyFont="1" applyFill="1" applyBorder="1" applyAlignment="1" applyProtection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23" xfId="2" applyNumberFormat="1" applyFont="1" applyFill="1" applyBorder="1" applyAlignment="1" applyProtection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center" vertical="center" wrapText="1"/>
    </xf>
    <xf numFmtId="0" fontId="9" fillId="0" borderId="24" xfId="2" applyNumberFormat="1" applyFont="1" applyFill="1" applyBorder="1" applyAlignment="1" applyProtection="1">
      <alignment horizontal="center" vertical="center" wrapText="1"/>
    </xf>
    <xf numFmtId="0" fontId="9" fillId="2" borderId="36" xfId="2" applyNumberFormat="1" applyFont="1" applyFill="1" applyBorder="1" applyAlignment="1" applyProtection="1">
      <alignment horizontal="left" vertical="center" wrapText="1"/>
    </xf>
    <xf numFmtId="0" fontId="9" fillId="2" borderId="37" xfId="2" applyNumberFormat="1" applyFont="1" applyFill="1" applyBorder="1" applyAlignment="1" applyProtection="1">
      <alignment horizontal="left" vertical="center" wrapText="1"/>
    </xf>
    <xf numFmtId="0" fontId="9" fillId="2" borderId="30" xfId="2" applyNumberFormat="1" applyFont="1" applyFill="1" applyBorder="1" applyAlignment="1" applyProtection="1">
      <alignment horizontal="left" vertical="center" wrapText="1"/>
    </xf>
    <xf numFmtId="0" fontId="9" fillId="2" borderId="31" xfId="2" applyNumberFormat="1" applyFont="1" applyFill="1" applyBorder="1" applyAlignment="1" applyProtection="1">
      <alignment horizontal="left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 wrapText="1"/>
    </xf>
    <xf numFmtId="0" fontId="2" fillId="0" borderId="5" xfId="2" applyNumberFormat="1" applyFont="1" applyFill="1" applyBorder="1" applyAlignment="1" applyProtection="1">
      <alignment horizontal="center" vertical="center" wrapText="1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9" fillId="0" borderId="28" xfId="2" applyNumberFormat="1" applyFont="1" applyFill="1" applyBorder="1" applyAlignment="1" applyProtection="1">
      <alignment horizontal="left"/>
    </xf>
    <xf numFmtId="0" fontId="9" fillId="0" borderId="29" xfId="2" applyNumberFormat="1" applyFont="1" applyFill="1" applyBorder="1" applyAlignment="1" applyProtection="1">
      <alignment horizontal="left"/>
    </xf>
    <xf numFmtId="0" fontId="9" fillId="0" borderId="30" xfId="2" applyNumberFormat="1" applyFont="1" applyFill="1" applyBorder="1" applyAlignment="1" applyProtection="1">
      <alignment horizontal="left"/>
    </xf>
    <xf numFmtId="0" fontId="9" fillId="0" borderId="31" xfId="2" applyNumberFormat="1" applyFont="1" applyFill="1" applyBorder="1" applyAlignment="1" applyProtection="1">
      <alignment horizontal="left"/>
    </xf>
    <xf numFmtId="0" fontId="2" fillId="0" borderId="4" xfId="2" applyNumberFormat="1" applyFont="1" applyFill="1" applyBorder="1" applyAlignment="1" applyProtection="1">
      <alignment horizontal="center"/>
    </xf>
    <xf numFmtId="0" fontId="2" fillId="0" borderId="24" xfId="2" applyNumberFormat="1" applyFont="1" applyFill="1" applyBorder="1" applyAlignment="1" applyProtection="1">
      <alignment horizontal="center"/>
    </xf>
    <xf numFmtId="0" fontId="2" fillId="2" borderId="3" xfId="2" applyNumberFormat="1" applyFont="1" applyFill="1" applyBorder="1" applyAlignment="1" applyProtection="1">
      <alignment horizontal="center" vertical="center"/>
    </xf>
    <xf numFmtId="0" fontId="2" fillId="2" borderId="6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9" fillId="0" borderId="25" xfId="2" applyNumberFormat="1" applyFont="1" applyFill="1" applyBorder="1" applyAlignment="1" applyProtection="1">
      <alignment horizontal="left"/>
    </xf>
    <xf numFmtId="0" fontId="9" fillId="0" borderId="26" xfId="2" applyNumberFormat="1" applyFont="1" applyFill="1" applyBorder="1" applyAlignment="1" applyProtection="1">
      <alignment horizontal="left"/>
    </xf>
  </cellXfs>
  <cellStyles count="11">
    <cellStyle name="Escribir_SBM-09V1.1" xfId="10"/>
    <cellStyle name="Millares" xfId="1" builtinId="3"/>
    <cellStyle name="Millares [0] 2 2 2" xfId="7"/>
    <cellStyle name="Normal" xfId="0" builtinId="0"/>
    <cellStyle name="Normal_REM 02-2002" xfId="6"/>
    <cellStyle name="Normal_REM 08-2002" xfId="9"/>
    <cellStyle name="Normal_REM 17-2002" xfId="3"/>
    <cellStyle name="Normal_REM 18-2002" xfId="2"/>
    <cellStyle name="Normal_REM 18A-2002" xfId="5"/>
    <cellStyle name="Normal_REM18A-18" xfId="8"/>
    <cellStyle name="Normal_SBM-09V1.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figueroa\Desktop\SBM_20_V1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M18"/>
      <sheetName val="BM18A"/>
      <sheetName val="Control"/>
      <sheetName val="MACROS"/>
    </sheetNames>
    <sheetDataSet>
      <sheetData sheetId="0">
        <row r="2">
          <cell r="B2"/>
          <cell r="C2"/>
          <cell r="D2"/>
          <cell r="E2"/>
          <cell r="F2"/>
          <cell r="G2"/>
        </row>
        <row r="3">
          <cell r="B3"/>
          <cell r="C3"/>
          <cell r="D3"/>
          <cell r="E3"/>
          <cell r="F3"/>
          <cell r="G3"/>
          <cell r="H3"/>
        </row>
        <row r="6">
          <cell r="B6"/>
          <cell r="C6"/>
          <cell r="D6"/>
        </row>
        <row r="7">
          <cell r="B7">
            <v>2020</v>
          </cell>
        </row>
      </sheetData>
      <sheetData sheetId="1"/>
      <sheetData sheetId="2">
        <row r="98">
          <cell r="D98">
            <v>0</v>
          </cell>
          <cell r="E98">
            <v>0</v>
          </cell>
        </row>
        <row r="169">
          <cell r="D169">
            <v>0</v>
          </cell>
          <cell r="E169">
            <v>0</v>
          </cell>
        </row>
        <row r="176">
          <cell r="D176">
            <v>0</v>
          </cell>
          <cell r="E176">
            <v>0</v>
          </cell>
        </row>
        <row r="235">
          <cell r="D235">
            <v>0</v>
          </cell>
          <cell r="E235">
            <v>0</v>
          </cell>
        </row>
        <row r="315">
          <cell r="D315">
            <v>0</v>
          </cell>
          <cell r="E315">
            <v>0</v>
          </cell>
        </row>
        <row r="361">
          <cell r="D361">
            <v>0</v>
          </cell>
          <cell r="E361">
            <v>0</v>
          </cell>
        </row>
        <row r="393">
          <cell r="D393">
            <v>0</v>
          </cell>
          <cell r="E393">
            <v>0</v>
          </cell>
        </row>
        <row r="396">
          <cell r="D396"/>
          <cell r="E396"/>
        </row>
        <row r="397">
          <cell r="D397"/>
          <cell r="E397"/>
        </row>
        <row r="398">
          <cell r="D398"/>
          <cell r="E398"/>
        </row>
        <row r="399">
          <cell r="D399"/>
          <cell r="E399"/>
        </row>
        <row r="400">
          <cell r="D400"/>
          <cell r="E400"/>
        </row>
        <row r="401">
          <cell r="D401"/>
          <cell r="E401"/>
        </row>
        <row r="402">
          <cell r="D402"/>
          <cell r="E402"/>
        </row>
        <row r="403">
          <cell r="D403"/>
          <cell r="E403"/>
        </row>
        <row r="404">
          <cell r="D404"/>
          <cell r="E404"/>
        </row>
        <row r="405">
          <cell r="D405"/>
          <cell r="E405"/>
        </row>
        <row r="406">
          <cell r="D406"/>
          <cell r="E406"/>
        </row>
        <row r="407">
          <cell r="D407"/>
          <cell r="E407"/>
        </row>
        <row r="408">
          <cell r="D408"/>
          <cell r="E408"/>
        </row>
        <row r="409">
          <cell r="D409"/>
          <cell r="E409"/>
        </row>
        <row r="410">
          <cell r="D410"/>
          <cell r="E410"/>
        </row>
        <row r="411">
          <cell r="D411"/>
          <cell r="E411"/>
        </row>
        <row r="412">
          <cell r="D412"/>
          <cell r="E412"/>
        </row>
        <row r="413">
          <cell r="D413"/>
          <cell r="E413"/>
        </row>
        <row r="414">
          <cell r="D414"/>
          <cell r="E414"/>
        </row>
        <row r="415">
          <cell r="D415"/>
          <cell r="E415"/>
        </row>
        <row r="416">
          <cell r="D416"/>
          <cell r="E416"/>
        </row>
        <row r="417">
          <cell r="D417"/>
          <cell r="E417"/>
        </row>
        <row r="418">
          <cell r="D418"/>
          <cell r="E418"/>
        </row>
        <row r="419">
          <cell r="D419"/>
          <cell r="E419"/>
        </row>
        <row r="420">
          <cell r="D420"/>
          <cell r="E420"/>
        </row>
        <row r="421">
          <cell r="D421"/>
          <cell r="E421"/>
        </row>
        <row r="422">
          <cell r="D422"/>
          <cell r="E422"/>
        </row>
        <row r="423">
          <cell r="D423"/>
          <cell r="E423"/>
        </row>
        <row r="424">
          <cell r="D424"/>
          <cell r="E424"/>
        </row>
        <row r="425">
          <cell r="D425"/>
          <cell r="E425"/>
        </row>
        <row r="426">
          <cell r="D426"/>
          <cell r="E426"/>
        </row>
        <row r="427">
          <cell r="D427"/>
          <cell r="E427"/>
        </row>
        <row r="428">
          <cell r="D428"/>
          <cell r="E428"/>
        </row>
        <row r="429">
          <cell r="D429"/>
          <cell r="E429"/>
        </row>
        <row r="430">
          <cell r="D430"/>
          <cell r="E430"/>
        </row>
        <row r="431">
          <cell r="D431"/>
          <cell r="E431"/>
        </row>
        <row r="432">
          <cell r="D432"/>
          <cell r="E432"/>
        </row>
        <row r="433">
          <cell r="D433"/>
          <cell r="E433"/>
        </row>
        <row r="434">
          <cell r="D434"/>
          <cell r="E434"/>
        </row>
        <row r="435">
          <cell r="D435"/>
          <cell r="E435"/>
        </row>
        <row r="436">
          <cell r="D436"/>
          <cell r="E436"/>
        </row>
        <row r="437">
          <cell r="D437"/>
          <cell r="E437"/>
        </row>
        <row r="438">
          <cell r="D438"/>
          <cell r="E438"/>
        </row>
        <row r="439">
          <cell r="D439"/>
          <cell r="E439"/>
        </row>
        <row r="440">
          <cell r="D440"/>
          <cell r="E440"/>
        </row>
        <row r="441">
          <cell r="D441"/>
          <cell r="E441"/>
        </row>
        <row r="442">
          <cell r="D442"/>
          <cell r="E442"/>
        </row>
        <row r="443">
          <cell r="D443"/>
          <cell r="E443"/>
        </row>
        <row r="444">
          <cell r="D444"/>
          <cell r="E444"/>
        </row>
        <row r="445">
          <cell r="D445"/>
          <cell r="E445"/>
        </row>
        <row r="446">
          <cell r="D446"/>
          <cell r="E446"/>
        </row>
        <row r="447">
          <cell r="D447"/>
          <cell r="E447"/>
        </row>
        <row r="448">
          <cell r="D448"/>
          <cell r="E448"/>
        </row>
        <row r="449">
          <cell r="D449"/>
          <cell r="E449"/>
        </row>
        <row r="450">
          <cell r="D450"/>
          <cell r="E450"/>
        </row>
        <row r="451">
          <cell r="D451"/>
          <cell r="E451"/>
        </row>
        <row r="452">
          <cell r="D452"/>
          <cell r="E452"/>
        </row>
        <row r="453">
          <cell r="D453"/>
          <cell r="E453"/>
        </row>
        <row r="454">
          <cell r="D454"/>
          <cell r="E454"/>
        </row>
        <row r="455">
          <cell r="D455"/>
          <cell r="E455"/>
        </row>
        <row r="456">
          <cell r="D456"/>
          <cell r="E456"/>
        </row>
        <row r="457">
          <cell r="D457"/>
          <cell r="E457"/>
        </row>
        <row r="458">
          <cell r="D458"/>
          <cell r="E458"/>
        </row>
        <row r="459">
          <cell r="D459"/>
          <cell r="E459"/>
        </row>
        <row r="460">
          <cell r="D460"/>
          <cell r="E460"/>
        </row>
        <row r="461">
          <cell r="D461"/>
          <cell r="E461"/>
        </row>
        <row r="462">
          <cell r="D462"/>
          <cell r="E462"/>
        </row>
        <row r="463">
          <cell r="D463"/>
          <cell r="E463"/>
        </row>
        <row r="464">
          <cell r="D464"/>
          <cell r="E464"/>
        </row>
        <row r="465">
          <cell r="D465"/>
          <cell r="E465"/>
        </row>
        <row r="466">
          <cell r="D466"/>
          <cell r="E466"/>
        </row>
        <row r="467">
          <cell r="D467"/>
          <cell r="E467"/>
        </row>
        <row r="468">
          <cell r="D468"/>
          <cell r="E468"/>
        </row>
        <row r="469">
          <cell r="D469"/>
          <cell r="E469"/>
        </row>
        <row r="470">
          <cell r="D470"/>
          <cell r="E470"/>
        </row>
        <row r="471">
          <cell r="D471"/>
          <cell r="E471"/>
        </row>
        <row r="472">
          <cell r="D472"/>
          <cell r="E472"/>
        </row>
        <row r="473">
          <cell r="D473"/>
          <cell r="E473"/>
        </row>
        <row r="474">
          <cell r="D474"/>
          <cell r="E474"/>
        </row>
        <row r="475">
          <cell r="D475"/>
          <cell r="E475"/>
        </row>
        <row r="476">
          <cell r="D476"/>
          <cell r="E476"/>
        </row>
        <row r="477">
          <cell r="D477"/>
          <cell r="E477"/>
        </row>
        <row r="478">
          <cell r="D478"/>
          <cell r="E478"/>
        </row>
        <row r="483">
          <cell r="D483"/>
          <cell r="E483"/>
        </row>
        <row r="496">
          <cell r="D496">
            <v>0</v>
          </cell>
          <cell r="E496">
            <v>0</v>
          </cell>
        </row>
        <row r="504">
          <cell r="D504">
            <v>0</v>
          </cell>
          <cell r="E504">
            <v>0</v>
          </cell>
        </row>
        <row r="508">
          <cell r="D508">
            <v>0</v>
          </cell>
          <cell r="E508">
            <v>0</v>
          </cell>
        </row>
        <row r="513">
          <cell r="D513">
            <v>0</v>
          </cell>
          <cell r="E513">
            <v>0</v>
          </cell>
        </row>
        <row r="519">
          <cell r="D519">
            <v>0</v>
          </cell>
          <cell r="E519">
            <v>0</v>
          </cell>
        </row>
        <row r="524">
          <cell r="D524">
            <v>0</v>
          </cell>
          <cell r="E524">
            <v>0</v>
          </cell>
        </row>
        <row r="528">
          <cell r="D528">
            <v>0</v>
          </cell>
          <cell r="E528">
            <v>0</v>
          </cell>
        </row>
        <row r="530">
          <cell r="D530"/>
          <cell r="E530"/>
        </row>
        <row r="539">
          <cell r="D539">
            <v>0</v>
          </cell>
          <cell r="E539">
            <v>0</v>
          </cell>
        </row>
        <row r="565">
          <cell r="D565">
            <v>0</v>
          </cell>
          <cell r="E565">
            <v>0</v>
          </cell>
        </row>
        <row r="567">
          <cell r="D567"/>
          <cell r="E567"/>
        </row>
        <row r="568">
          <cell r="D568"/>
          <cell r="E568"/>
        </row>
        <row r="569">
          <cell r="D569"/>
          <cell r="E569"/>
        </row>
        <row r="583">
          <cell r="D583"/>
          <cell r="E583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1"/>
  <sheetViews>
    <sheetView tabSelected="1" topLeftCell="A57" zoomScale="110" zoomScaleNormal="110" workbookViewId="0">
      <selection activeCell="F63" sqref="F63"/>
    </sheetView>
  </sheetViews>
  <sheetFormatPr baseColWidth="10" defaultRowHeight="15" x14ac:dyDescent="0.25"/>
  <cols>
    <col min="1" max="1" width="26" customWidth="1"/>
    <col min="2" max="2" width="38.5703125" customWidth="1"/>
    <col min="3" max="3" width="20.85546875" customWidth="1"/>
    <col min="4" max="4" width="17.28515625" customWidth="1"/>
    <col min="5" max="5" width="18.5703125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 t="str">
        <f>CONCATENATE("COMUNA: ",[1]NOMBRE!B2," - ","( ",[1]NOMBRE!C2,[1]NOMBRE!D2,[1]NOMBRE!E2,[1]NOMBRE!F2,[1]NOMBRE!G2," )")</f>
        <v>COMUNA:  - (  )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" t="str">
        <f>CONCATENATE("ESTABLECIMIENTO/ESTRATEGIA: ",[1]NOMBRE!B3," - ","( ",[1]NOMBRE!C3,[1]NOMBRE!D3,[1]NOMBRE!E3,[1]NOMBRE!F3,[1]NOMBRE!G3,[1]NOMBRE!H3," )")</f>
        <v>ESTABLECIMIENTO/ESTRATEGIA:  - (  )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" t="str">
        <f>CONCATENATE("MES: ",[1]NOMBRE!B6," - ","( ",[1]NOMBRE!C6,[1]NOMBRE!D6," )")</f>
        <v>MES:  - (  )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1" t="str">
        <f>CONCATENATE("AÑO: ",[1]NOMBRE!B7)</f>
        <v>AÑO: 2020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3"/>
      <c r="B8" s="2"/>
      <c r="C8" s="2"/>
      <c r="D8" s="2"/>
      <c r="E8" s="4" t="s">
        <v>1</v>
      </c>
      <c r="F8" s="5"/>
      <c r="G8" s="5"/>
      <c r="H8" s="5"/>
      <c r="I8" s="6"/>
      <c r="J8" s="6"/>
      <c r="K8" s="6"/>
      <c r="L8" s="2"/>
      <c r="M8" s="2"/>
      <c r="N8" s="2"/>
      <c r="O8" s="2"/>
      <c r="P8" s="2"/>
      <c r="Q8" s="2"/>
    </row>
    <row r="9" spans="1:17" ht="15.75" x14ac:dyDescent="0.25">
      <c r="A9" s="3"/>
      <c r="B9" s="2"/>
      <c r="C9" s="2"/>
      <c r="D9" s="2"/>
      <c r="E9" s="7" t="s"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8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143" t="s">
        <v>4</v>
      </c>
      <c r="B11" s="144"/>
      <c r="C11" s="125" t="s">
        <v>5</v>
      </c>
      <c r="D11" s="155" t="s">
        <v>83</v>
      </c>
      <c r="E11" s="125" t="s">
        <v>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145"/>
      <c r="B12" s="146"/>
      <c r="C12" s="126"/>
      <c r="D12" s="156" t="s">
        <v>7</v>
      </c>
      <c r="E12" s="126" t="s">
        <v>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9" t="s">
        <v>8</v>
      </c>
      <c r="B13" s="10"/>
      <c r="C13" s="11">
        <f>SUM(D13:E13)</f>
        <v>0</v>
      </c>
      <c r="D13" s="86">
        <f>SUM(D14:D16,D18:D19,D24:D25)</f>
        <v>0</v>
      </c>
      <c r="E13" s="12">
        <f>SUM(E14:E16,E18:E19,E24:E25)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13" t="s">
        <v>9</v>
      </c>
      <c r="B14" s="14" t="s">
        <v>10</v>
      </c>
      <c r="C14" s="15">
        <f>SUM(D14:E14)</f>
        <v>0</v>
      </c>
      <c r="D14" s="87">
        <f>[1]BM18A!D98</f>
        <v>0</v>
      </c>
      <c r="E14" s="15">
        <f>[1]BM18A!E98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16" t="s">
        <v>11</v>
      </c>
      <c r="B15" s="17" t="s">
        <v>12</v>
      </c>
      <c r="C15" s="15">
        <f t="shared" ref="C15:C18" si="0">SUM(D15:E15)</f>
        <v>0</v>
      </c>
      <c r="D15" s="87">
        <f>[1]BM18A!D169</f>
        <v>0</v>
      </c>
      <c r="E15" s="15">
        <f>[1]BM18A!E169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16" t="s">
        <v>13</v>
      </c>
      <c r="B16" s="88" t="s">
        <v>14</v>
      </c>
      <c r="C16" s="87">
        <f t="shared" si="0"/>
        <v>0</v>
      </c>
      <c r="D16" s="87">
        <f>[1]BM18A!D176</f>
        <v>0</v>
      </c>
      <c r="E16" s="15">
        <f>[1]BM18A!E176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16" t="s">
        <v>15</v>
      </c>
      <c r="B17" s="17" t="s">
        <v>16</v>
      </c>
      <c r="C17" s="18"/>
      <c r="D17" s="33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16" t="s">
        <v>17</v>
      </c>
      <c r="B18" s="17" t="s">
        <v>18</v>
      </c>
      <c r="C18" s="15">
        <f t="shared" si="0"/>
        <v>0</v>
      </c>
      <c r="D18" s="87">
        <f>[1]BM18A!D235</f>
        <v>0</v>
      </c>
      <c r="E18" s="15">
        <f>[1]BM18A!E235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19" t="s">
        <v>19</v>
      </c>
      <c r="B19" s="17" t="s">
        <v>20</v>
      </c>
      <c r="C19" s="15">
        <f>SUM(D19:E19)</f>
        <v>0</v>
      </c>
      <c r="D19" s="87">
        <f>[1]BM18A!D315</f>
        <v>0</v>
      </c>
      <c r="E19" s="15">
        <f>[1]BM18A!E315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9"/>
      <c r="B20" s="17" t="s">
        <v>21</v>
      </c>
      <c r="C20" s="18"/>
      <c r="D20" s="33"/>
      <c r="E20" s="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19"/>
      <c r="B21" s="17" t="s">
        <v>22</v>
      </c>
      <c r="C21" s="18"/>
      <c r="D21" s="33"/>
      <c r="E21" s="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19"/>
      <c r="B22" s="17" t="s">
        <v>23</v>
      </c>
      <c r="C22" s="18"/>
      <c r="D22" s="33"/>
      <c r="E22" s="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1" x14ac:dyDescent="0.25">
      <c r="A23" s="20" t="s">
        <v>24</v>
      </c>
      <c r="B23" s="21" t="s">
        <v>25</v>
      </c>
      <c r="C23" s="18"/>
      <c r="D23" s="33"/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31.5" x14ac:dyDescent="0.25">
      <c r="A24" s="20" t="s">
        <v>26</v>
      </c>
      <c r="B24" s="21" t="s">
        <v>27</v>
      </c>
      <c r="C24" s="15">
        <f t="shared" ref="C24:C25" si="1">SUM(D24:E24)</f>
        <v>0</v>
      </c>
      <c r="D24" s="87">
        <f>[1]BM18A!D361</f>
        <v>0</v>
      </c>
      <c r="E24" s="15">
        <f>[1]BM18A!E361</f>
        <v>0</v>
      </c>
      <c r="F24" s="2"/>
      <c r="G24" s="2" t="s">
        <v>86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2" t="s">
        <v>28</v>
      </c>
      <c r="B25" s="23" t="s">
        <v>29</v>
      </c>
      <c r="C25" s="15">
        <f t="shared" si="1"/>
        <v>0</v>
      </c>
      <c r="D25" s="87">
        <f>[1]BM18A!D393</f>
        <v>0</v>
      </c>
      <c r="E25" s="15">
        <f>[1]BM18A!E393</f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9" t="s">
        <v>30</v>
      </c>
      <c r="B26" s="10"/>
      <c r="C26" s="12">
        <f>SUM(D26:E26)</f>
        <v>0</v>
      </c>
      <c r="D26" s="86">
        <f>SUM(D27:D28,D30)</f>
        <v>0</v>
      </c>
      <c r="E26" s="12">
        <f>SUM(E27:E28,E30)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4" t="s">
        <v>31</v>
      </c>
      <c r="B27" s="83" t="s">
        <v>32</v>
      </c>
      <c r="C27" s="25">
        <f>SUM(D27:E27)</f>
        <v>0</v>
      </c>
      <c r="D27" s="87">
        <f>SUM([1]BM18A!D396:D461)</f>
        <v>0</v>
      </c>
      <c r="E27" s="15">
        <f>SUM([1]BM18A!E396:E461)</f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4"/>
      <c r="B28" s="84" t="s">
        <v>33</v>
      </c>
      <c r="C28" s="25">
        <f>SUM(D28:E28)</f>
        <v>0</v>
      </c>
      <c r="D28" s="87">
        <f>SUM([1]BM18A!D463:D478)</f>
        <v>0</v>
      </c>
      <c r="E28" s="15">
        <f>SUM([1]BM18A!E463:E478)</f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6"/>
      <c r="B29" s="84" t="s">
        <v>34</v>
      </c>
      <c r="C29" s="25">
        <f t="shared" ref="C29:C30" si="2">SUM(D29:E29)</f>
        <v>0</v>
      </c>
      <c r="D29" s="33">
        <f>[1]BM18A!D463</f>
        <v>0</v>
      </c>
      <c r="E29" s="25">
        <f>[1]BM18A!E463</f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7"/>
      <c r="B30" s="85" t="s">
        <v>35</v>
      </c>
      <c r="C30" s="28">
        <f t="shared" si="2"/>
        <v>0</v>
      </c>
      <c r="D30" s="91">
        <f>[1]BM18A!D462</f>
        <v>0</v>
      </c>
      <c r="E30" s="29">
        <f>[1]BM18A!E462</f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8" t="s">
        <v>36</v>
      </c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143" t="s">
        <v>37</v>
      </c>
      <c r="B33" s="157"/>
      <c r="C33" s="159" t="s">
        <v>5</v>
      </c>
      <c r="D33" s="125" t="s">
        <v>83</v>
      </c>
      <c r="E33" s="125" t="s">
        <v>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145"/>
      <c r="B34" s="158"/>
      <c r="C34" s="160"/>
      <c r="D34" s="126" t="s">
        <v>7</v>
      </c>
      <c r="E34" s="126" t="s">
        <v>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161" t="s">
        <v>38</v>
      </c>
      <c r="B35" s="162"/>
      <c r="C35" s="31">
        <f>SUM(D35:E35)</f>
        <v>0</v>
      </c>
      <c r="D35" s="32">
        <f>[1]BM18A!D483</f>
        <v>0</v>
      </c>
      <c r="E35" s="32">
        <f>[1]BM18A!E483</f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149" t="s">
        <v>39</v>
      </c>
      <c r="B36" s="150"/>
      <c r="C36" s="25">
        <f t="shared" ref="C36:C44" si="3">SUM(D36:E36)</f>
        <v>0</v>
      </c>
      <c r="D36" s="33">
        <f>[1]BM18A!D496</f>
        <v>0</v>
      </c>
      <c r="E36" s="33">
        <f>[1]BM18A!E496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149" t="s">
        <v>40</v>
      </c>
      <c r="B37" s="150"/>
      <c r="C37" s="25">
        <f t="shared" si="3"/>
        <v>0</v>
      </c>
      <c r="D37" s="33">
        <f>[1]BM18A!D504</f>
        <v>0</v>
      </c>
      <c r="E37" s="33">
        <f>[1]BM18A!E504</f>
        <v>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149" t="s">
        <v>41</v>
      </c>
      <c r="B38" s="150"/>
      <c r="C38" s="25">
        <f t="shared" si="3"/>
        <v>0</v>
      </c>
      <c r="D38" s="33">
        <f>[1]BM18A!D519</f>
        <v>0</v>
      </c>
      <c r="E38" s="33">
        <f>[1]BM18A!E519</f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149" t="s">
        <v>42</v>
      </c>
      <c r="B39" s="150"/>
      <c r="C39" s="25">
        <f t="shared" si="3"/>
        <v>0</v>
      </c>
      <c r="D39" s="33">
        <f>[1]BM18A!D508</f>
        <v>0</v>
      </c>
      <c r="E39" s="33">
        <f>[1]BM18A!E508</f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149" t="s">
        <v>43</v>
      </c>
      <c r="B40" s="150"/>
      <c r="C40" s="25">
        <f t="shared" si="3"/>
        <v>0</v>
      </c>
      <c r="D40" s="33">
        <f>[1]BM18A!D513</f>
        <v>0</v>
      </c>
      <c r="E40" s="33">
        <f>[1]BM18A!E513</f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149" t="s">
        <v>44</v>
      </c>
      <c r="B41" s="150"/>
      <c r="C41" s="25">
        <f>SUM(D41:E41)</f>
        <v>0</v>
      </c>
      <c r="D41" s="33">
        <f>[1]BM18A!D524</f>
        <v>0</v>
      </c>
      <c r="E41" s="33">
        <f>[1]BM18A!E524</f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149" t="s">
        <v>45</v>
      </c>
      <c r="B42" s="150"/>
      <c r="C42" s="25">
        <f t="shared" si="3"/>
        <v>0</v>
      </c>
      <c r="D42" s="33">
        <f>[1]BM18A!D528</f>
        <v>0</v>
      </c>
      <c r="E42" s="33">
        <f>[1]BM18A!E528</f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149" t="s">
        <v>46</v>
      </c>
      <c r="B43" s="150"/>
      <c r="C43" s="25">
        <f t="shared" si="3"/>
        <v>0</v>
      </c>
      <c r="D43" s="33">
        <f>[1]BM18A!D539</f>
        <v>0</v>
      </c>
      <c r="E43" s="33">
        <f>[1]BM18A!E539</f>
        <v>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151" t="s">
        <v>47</v>
      </c>
      <c r="B44" s="152"/>
      <c r="C44" s="28">
        <f t="shared" si="3"/>
        <v>0</v>
      </c>
      <c r="D44" s="34">
        <f>[1]BM18A!D530</f>
        <v>0</v>
      </c>
      <c r="E44" s="34">
        <f>[1]BM18A!E530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153" t="s">
        <v>5</v>
      </c>
      <c r="B45" s="154"/>
      <c r="C45" s="12">
        <f>SUM(C35:C44)</f>
        <v>0</v>
      </c>
      <c r="D45" s="86">
        <f>SUM(D35:D44)</f>
        <v>0</v>
      </c>
      <c r="E45" s="12">
        <f>SUM(E35:E44)</f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90" t="s">
        <v>48</v>
      </c>
      <c r="B46" s="89"/>
      <c r="C46" s="30"/>
      <c r="D46" s="30"/>
      <c r="E46" s="3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135"/>
      <c r="B47" s="136"/>
      <c r="C47" s="125" t="s">
        <v>5</v>
      </c>
      <c r="D47" s="125" t="s">
        <v>83</v>
      </c>
      <c r="E47" s="127" t="s">
        <v>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137"/>
      <c r="B48" s="138"/>
      <c r="C48" s="126"/>
      <c r="D48" s="126" t="s">
        <v>7</v>
      </c>
      <c r="E48" s="12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7.75" customHeight="1" x14ac:dyDescent="0.25">
      <c r="A49" s="129" t="s">
        <v>49</v>
      </c>
      <c r="B49" s="130"/>
      <c r="C49" s="29">
        <f>SUM(D49:E49)</f>
        <v>0</v>
      </c>
      <c r="D49" s="29">
        <f>+[1]BM18A!D565</f>
        <v>0</v>
      </c>
      <c r="E49" s="29">
        <f>+[1]BM18A!E565</f>
        <v>0</v>
      </c>
      <c r="F49" s="3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36" t="s">
        <v>50</v>
      </c>
      <c r="B51" s="37"/>
      <c r="C51" s="37"/>
      <c r="D51" s="3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131" t="s">
        <v>51</v>
      </c>
      <c r="B52" s="132"/>
      <c r="C52" s="38" t="s">
        <v>5</v>
      </c>
      <c r="D52" s="39" t="s">
        <v>52</v>
      </c>
      <c r="E52" s="40" t="s">
        <v>53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133" t="s">
        <v>5</v>
      </c>
      <c r="B53" s="134"/>
      <c r="C53" s="41">
        <f>SUM(D53:E53)</f>
        <v>0</v>
      </c>
      <c r="D53" s="42">
        <f>SUM(D54:D55)</f>
        <v>0</v>
      </c>
      <c r="E53" s="43">
        <f>SUM(E54:E55)</f>
        <v>0</v>
      </c>
      <c r="F53" s="4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139" t="s">
        <v>84</v>
      </c>
      <c r="B54" s="140"/>
      <c r="C54" s="45">
        <f>SUM(D54:E54)</f>
        <v>0</v>
      </c>
      <c r="D54" s="46"/>
      <c r="E54" s="47"/>
      <c r="F54" s="4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141" t="s">
        <v>54</v>
      </c>
      <c r="B55" s="142"/>
      <c r="C55" s="29">
        <f>SUM(D55:E55)</f>
        <v>0</v>
      </c>
      <c r="D55" s="48"/>
      <c r="E55" s="49"/>
      <c r="F55" s="4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36" t="s">
        <v>55</v>
      </c>
      <c r="B57" s="2"/>
      <c r="C57" s="37"/>
      <c r="D57" s="2"/>
      <c r="E57" s="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143" t="s">
        <v>56</v>
      </c>
      <c r="B58" s="144"/>
      <c r="C58" s="125" t="s">
        <v>5</v>
      </c>
      <c r="D58" s="147" t="s">
        <v>83</v>
      </c>
      <c r="E58" s="123" t="s">
        <v>6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145"/>
      <c r="B59" s="146"/>
      <c r="C59" s="126"/>
      <c r="D59" s="148" t="s">
        <v>7</v>
      </c>
      <c r="E59" s="124" t="s">
        <v>7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111" t="s">
        <v>57</v>
      </c>
      <c r="B60" s="112"/>
      <c r="C60" s="50">
        <f>SUM(D60:E60)</f>
        <v>0</v>
      </c>
      <c r="D60" s="92">
        <f>[1]BM18A!D583</f>
        <v>0</v>
      </c>
      <c r="E60" s="52">
        <f>[1]BM18A!E583</f>
        <v>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113" t="s">
        <v>58</v>
      </c>
      <c r="B61" s="114"/>
      <c r="C61" s="53">
        <f>SUM(D61:E61)</f>
        <v>0</v>
      </c>
      <c r="D61" s="51">
        <f>[1]BM18A!D567</f>
        <v>0</v>
      </c>
      <c r="E61" s="52">
        <f>[1]BM18A!E567</f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113" t="s">
        <v>59</v>
      </c>
      <c r="B62" s="114"/>
      <c r="C62" s="53">
        <f t="shared" ref="C62:C63" si="4">SUM(D62:E62)</f>
        <v>0</v>
      </c>
      <c r="D62" s="51">
        <f>[1]BM18A!D568</f>
        <v>0</v>
      </c>
      <c r="E62" s="52">
        <f>[1]BM18A!E568</f>
        <v>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115" t="s">
        <v>60</v>
      </c>
      <c r="B63" s="116"/>
      <c r="C63" s="54">
        <f t="shared" si="4"/>
        <v>0</v>
      </c>
      <c r="D63" s="55">
        <f>[1]BM18A!D569</f>
        <v>0</v>
      </c>
      <c r="E63" s="56">
        <f>[1]BM18A!E569</f>
        <v>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57" t="s">
        <v>61</v>
      </c>
      <c r="B65" s="30"/>
      <c r="C65" s="3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117" t="s">
        <v>62</v>
      </c>
      <c r="B66" s="118"/>
      <c r="C66" s="121" t="s">
        <v>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119"/>
      <c r="B67" s="120"/>
      <c r="C67" s="12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104" t="s">
        <v>85</v>
      </c>
      <c r="B68" s="105"/>
      <c r="C68" s="9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8" t="s">
        <v>63</v>
      </c>
      <c r="B69" s="37"/>
      <c r="C69" s="3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106" t="s">
        <v>64</v>
      </c>
      <c r="B70" s="107"/>
      <c r="C70" s="106" t="s">
        <v>5</v>
      </c>
      <c r="D70" s="108" t="s">
        <v>65</v>
      </c>
      <c r="E70" s="108"/>
      <c r="F70" s="108"/>
      <c r="G70" s="108"/>
      <c r="H70" s="108"/>
      <c r="I70" s="108"/>
      <c r="J70" s="2"/>
      <c r="K70" s="2"/>
      <c r="L70" s="2"/>
      <c r="M70" s="2"/>
      <c r="N70" s="2"/>
      <c r="O70" s="2"/>
      <c r="P70" s="2"/>
      <c r="Q70" s="2"/>
    </row>
    <row r="71" spans="1:17" ht="21" x14ac:dyDescent="0.25">
      <c r="A71" s="107"/>
      <c r="B71" s="107"/>
      <c r="C71" s="106"/>
      <c r="D71" s="58" t="s">
        <v>66</v>
      </c>
      <c r="E71" s="59" t="s">
        <v>67</v>
      </c>
      <c r="F71" s="60" t="s">
        <v>68</v>
      </c>
      <c r="G71" s="60" t="s">
        <v>69</v>
      </c>
      <c r="H71" s="60" t="s">
        <v>70</v>
      </c>
      <c r="I71" s="61" t="s">
        <v>71</v>
      </c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109" t="s">
        <v>72</v>
      </c>
      <c r="B72" s="109"/>
      <c r="C72" s="25">
        <f>SUM(D72:I72)</f>
        <v>0</v>
      </c>
      <c r="D72" s="62"/>
      <c r="E72" s="63"/>
      <c r="F72" s="63"/>
      <c r="G72" s="63"/>
      <c r="H72" s="63"/>
      <c r="I72" s="64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110" t="s">
        <v>73</v>
      </c>
      <c r="B73" s="110"/>
      <c r="C73" s="25">
        <f>SUM(D73:I73)</f>
        <v>0</v>
      </c>
      <c r="D73" s="65"/>
      <c r="E73" s="66"/>
      <c r="F73" s="66"/>
      <c r="G73" s="66"/>
      <c r="H73" s="66"/>
      <c r="I73" s="67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97" t="s">
        <v>74</v>
      </c>
      <c r="B74" s="98"/>
      <c r="C74" s="34">
        <f>SUM(D74:E74)</f>
        <v>0</v>
      </c>
      <c r="D74" s="68"/>
      <c r="E74" s="69"/>
      <c r="F74" s="70"/>
      <c r="G74" s="70"/>
      <c r="H74" s="70"/>
      <c r="I74" s="71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72" t="s">
        <v>75</v>
      </c>
      <c r="B75" s="73"/>
      <c r="C75" s="74"/>
      <c r="D75" s="7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1" x14ac:dyDescent="0.25">
      <c r="A76" s="99" t="s">
        <v>76</v>
      </c>
      <c r="B76" s="100"/>
      <c r="C76" s="75" t="s">
        <v>77</v>
      </c>
      <c r="D76" s="76" t="s">
        <v>78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101" t="s">
        <v>79</v>
      </c>
      <c r="B77" s="77" t="s">
        <v>80</v>
      </c>
      <c r="C77" s="78"/>
      <c r="D77" s="9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102"/>
      <c r="B78" s="79" t="s">
        <v>81</v>
      </c>
      <c r="C78" s="80"/>
      <c r="D78" s="9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103"/>
      <c r="B79" s="81" t="s">
        <v>82</v>
      </c>
      <c r="C79" s="82"/>
      <c r="D79" s="9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</sheetData>
  <mergeCells count="47">
    <mergeCell ref="A40:B40"/>
    <mergeCell ref="A11:B12"/>
    <mergeCell ref="C11:C12"/>
    <mergeCell ref="D11:D12"/>
    <mergeCell ref="E11:E12"/>
    <mergeCell ref="A33:B34"/>
    <mergeCell ref="C33:C34"/>
    <mergeCell ref="D33:D34"/>
    <mergeCell ref="E33:E34"/>
    <mergeCell ref="A35:B35"/>
    <mergeCell ref="A36:B36"/>
    <mergeCell ref="A37:B37"/>
    <mergeCell ref="A38:B38"/>
    <mergeCell ref="A39:B39"/>
    <mergeCell ref="A41:B41"/>
    <mergeCell ref="A42:B42"/>
    <mergeCell ref="A43:B43"/>
    <mergeCell ref="A44:B44"/>
    <mergeCell ref="A45:B45"/>
    <mergeCell ref="E58:E59"/>
    <mergeCell ref="C47:C48"/>
    <mergeCell ref="D47:D48"/>
    <mergeCell ref="E47:E48"/>
    <mergeCell ref="A49:B49"/>
    <mergeCell ref="A52:B52"/>
    <mergeCell ref="A53:B53"/>
    <mergeCell ref="A47:B48"/>
    <mergeCell ref="A54:B54"/>
    <mergeCell ref="A55:B55"/>
    <mergeCell ref="A58:B59"/>
    <mergeCell ref="C58:C59"/>
    <mergeCell ref="D58:D59"/>
    <mergeCell ref="C70:C71"/>
    <mergeCell ref="D70:I70"/>
    <mergeCell ref="A72:B72"/>
    <mergeCell ref="A73:B73"/>
    <mergeCell ref="A60:B60"/>
    <mergeCell ref="A61:B61"/>
    <mergeCell ref="A62:B62"/>
    <mergeCell ref="A63:B63"/>
    <mergeCell ref="A66:B67"/>
    <mergeCell ref="C66:C67"/>
    <mergeCell ref="A74:B74"/>
    <mergeCell ref="A76:B76"/>
    <mergeCell ref="A77:A79"/>
    <mergeCell ref="A68:B68"/>
    <mergeCell ref="A70:B71"/>
  </mergeCells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BM18_Comentado V1.0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Figueroa Fuentes</dc:creator>
  <cp:lastModifiedBy>Nicole Cisternas</cp:lastModifiedBy>
  <dcterms:created xsi:type="dcterms:W3CDTF">2020-03-18T15:23:38Z</dcterms:created>
  <dcterms:modified xsi:type="dcterms:W3CDTF">2020-03-31T18:33:35Z</dcterms:modified>
</cp:coreProperties>
</file>